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95" windowWidth="20730" windowHeight="11640"/>
  </bookViews>
  <sheets>
    <sheet name="Rittkarusell2013" sheetId="1" r:id="rId1"/>
  </sheets>
  <calcPr calcId="145621"/>
</workbook>
</file>

<file path=xl/calcChain.xml><?xml version="1.0" encoding="utf-8"?>
<calcChain xmlns="http://schemas.openxmlformats.org/spreadsheetml/2006/main">
  <c r="J82" i="1" l="1"/>
  <c r="K82" i="1"/>
  <c r="L82" i="1"/>
  <c r="M82" i="1"/>
  <c r="N82" i="1"/>
  <c r="J76" i="1"/>
  <c r="K76" i="1"/>
  <c r="L76" i="1"/>
  <c r="M76" i="1"/>
  <c r="N76" i="1"/>
  <c r="J33" i="1"/>
  <c r="K33" i="1"/>
  <c r="L33" i="1"/>
  <c r="M33" i="1"/>
  <c r="N33" i="1"/>
  <c r="J26" i="1"/>
  <c r="K26" i="1"/>
  <c r="L26" i="1"/>
  <c r="M26" i="1"/>
  <c r="N26" i="1"/>
  <c r="J15" i="1"/>
  <c r="K15" i="1"/>
  <c r="L15" i="1"/>
  <c r="M15" i="1"/>
  <c r="N15" i="1"/>
  <c r="J36" i="1"/>
  <c r="K36" i="1"/>
  <c r="L36" i="1"/>
  <c r="M36" i="1"/>
  <c r="N36" i="1"/>
  <c r="J98" i="1"/>
  <c r="K98" i="1"/>
  <c r="L98" i="1"/>
  <c r="M98" i="1"/>
  <c r="N98" i="1"/>
  <c r="J66" i="1"/>
  <c r="K66" i="1"/>
  <c r="L66" i="1"/>
  <c r="M66" i="1"/>
  <c r="N66" i="1"/>
  <c r="J41" i="1"/>
  <c r="K41" i="1"/>
  <c r="L41" i="1"/>
  <c r="M41" i="1"/>
  <c r="N41" i="1"/>
  <c r="J5" i="1"/>
  <c r="K5" i="1"/>
  <c r="L5" i="1"/>
  <c r="M5" i="1"/>
  <c r="N5" i="1"/>
  <c r="J85" i="1"/>
  <c r="K85" i="1"/>
  <c r="L85" i="1"/>
  <c r="M85" i="1"/>
  <c r="N85" i="1"/>
  <c r="J12" i="1"/>
  <c r="K12" i="1"/>
  <c r="L12" i="1"/>
  <c r="M12" i="1"/>
  <c r="N12" i="1"/>
  <c r="J63" i="1"/>
  <c r="K63" i="1"/>
  <c r="L63" i="1"/>
  <c r="M63" i="1"/>
  <c r="N63" i="1"/>
  <c r="J95" i="1"/>
  <c r="K95" i="1"/>
  <c r="L95" i="1"/>
  <c r="M95" i="1"/>
  <c r="N95" i="1"/>
  <c r="J37" i="1"/>
  <c r="K37" i="1"/>
  <c r="L37" i="1"/>
  <c r="M37" i="1"/>
  <c r="N37" i="1"/>
  <c r="J52" i="1"/>
  <c r="K52" i="1"/>
  <c r="L52" i="1"/>
  <c r="M52" i="1"/>
  <c r="N52" i="1"/>
  <c r="J109" i="1"/>
  <c r="K109" i="1"/>
  <c r="L109" i="1"/>
  <c r="M109" i="1"/>
  <c r="N109" i="1"/>
  <c r="J78" i="1"/>
  <c r="K78" i="1"/>
  <c r="L78" i="1"/>
  <c r="M78" i="1"/>
  <c r="N78" i="1"/>
  <c r="J94" i="1"/>
  <c r="K94" i="1"/>
  <c r="L94" i="1"/>
  <c r="M94" i="1"/>
  <c r="N94" i="1"/>
  <c r="J100" i="1"/>
  <c r="K100" i="1"/>
  <c r="L100" i="1"/>
  <c r="M100" i="1"/>
  <c r="N100" i="1"/>
  <c r="J7" i="1"/>
  <c r="K7" i="1"/>
  <c r="L7" i="1"/>
  <c r="M7" i="1"/>
  <c r="N7" i="1"/>
  <c r="J10" i="1"/>
  <c r="K10" i="1"/>
  <c r="L10" i="1"/>
  <c r="M10" i="1"/>
  <c r="N10" i="1"/>
  <c r="J6" i="1"/>
  <c r="K6" i="1"/>
  <c r="L6" i="1"/>
  <c r="M6" i="1"/>
  <c r="N6" i="1"/>
  <c r="J25" i="1"/>
  <c r="K25" i="1"/>
  <c r="L25" i="1"/>
  <c r="M25" i="1"/>
  <c r="N25" i="1"/>
  <c r="J55" i="1"/>
  <c r="K55" i="1"/>
  <c r="L55" i="1"/>
  <c r="M55" i="1"/>
  <c r="N55" i="1"/>
  <c r="J57" i="1"/>
  <c r="K57" i="1"/>
  <c r="L57" i="1"/>
  <c r="M57" i="1"/>
  <c r="N57" i="1"/>
  <c r="J19" i="1"/>
  <c r="K19" i="1"/>
  <c r="L19" i="1"/>
  <c r="M19" i="1"/>
  <c r="N19" i="1"/>
  <c r="J27" i="1"/>
  <c r="K27" i="1"/>
  <c r="L27" i="1"/>
  <c r="M27" i="1"/>
  <c r="N27" i="1"/>
  <c r="J17" i="1"/>
  <c r="K17" i="1"/>
  <c r="L17" i="1"/>
  <c r="M17" i="1"/>
  <c r="N17" i="1"/>
  <c r="J65" i="1"/>
  <c r="K65" i="1"/>
  <c r="L65" i="1"/>
  <c r="M65" i="1"/>
  <c r="N65" i="1"/>
  <c r="J34" i="1"/>
  <c r="K34" i="1"/>
  <c r="L34" i="1"/>
  <c r="M34" i="1"/>
  <c r="N34" i="1"/>
  <c r="J31" i="1"/>
  <c r="K31" i="1"/>
  <c r="L31" i="1"/>
  <c r="M31" i="1"/>
  <c r="N31" i="1"/>
  <c r="J70" i="1"/>
  <c r="K70" i="1"/>
  <c r="L70" i="1"/>
  <c r="M70" i="1"/>
  <c r="N70" i="1"/>
  <c r="J81" i="1"/>
  <c r="K81" i="1"/>
  <c r="L81" i="1"/>
  <c r="M81" i="1"/>
  <c r="N81" i="1"/>
  <c r="J56" i="1"/>
  <c r="K56" i="1"/>
  <c r="L56" i="1"/>
  <c r="M56" i="1"/>
  <c r="N56" i="1"/>
  <c r="J91" i="1"/>
  <c r="K91" i="1"/>
  <c r="L91" i="1"/>
  <c r="M91" i="1"/>
  <c r="N91" i="1"/>
  <c r="J48" i="1"/>
  <c r="K48" i="1"/>
  <c r="L48" i="1"/>
  <c r="M48" i="1"/>
  <c r="N48" i="1"/>
  <c r="J67" i="1"/>
  <c r="K67" i="1"/>
  <c r="L67" i="1"/>
  <c r="M67" i="1"/>
  <c r="N67" i="1"/>
  <c r="J60" i="1"/>
  <c r="K60" i="1"/>
  <c r="L60" i="1"/>
  <c r="M60" i="1"/>
  <c r="N60" i="1"/>
  <c r="J45" i="1"/>
  <c r="K45" i="1"/>
  <c r="L45" i="1"/>
  <c r="M45" i="1"/>
  <c r="N45" i="1"/>
  <c r="J86" i="1"/>
  <c r="K86" i="1"/>
  <c r="L86" i="1"/>
  <c r="M86" i="1"/>
  <c r="N86" i="1"/>
  <c r="J114" i="1"/>
  <c r="K114" i="1"/>
  <c r="L114" i="1"/>
  <c r="M114" i="1"/>
  <c r="N114" i="1"/>
  <c r="J102" i="1"/>
  <c r="K102" i="1"/>
  <c r="L102" i="1"/>
  <c r="M102" i="1"/>
  <c r="N102" i="1"/>
  <c r="J110" i="1"/>
  <c r="K110" i="1"/>
  <c r="L110" i="1"/>
  <c r="M110" i="1"/>
  <c r="N110" i="1"/>
  <c r="J107" i="1"/>
  <c r="K107" i="1"/>
  <c r="L107" i="1"/>
  <c r="M107" i="1"/>
  <c r="N107" i="1"/>
  <c r="J106" i="1"/>
  <c r="K106" i="1"/>
  <c r="L106" i="1"/>
  <c r="M106" i="1"/>
  <c r="N106" i="1"/>
  <c r="J69" i="1"/>
  <c r="K69" i="1"/>
  <c r="L69" i="1"/>
  <c r="M69" i="1"/>
  <c r="N69" i="1"/>
  <c r="J38" i="1"/>
  <c r="K38" i="1"/>
  <c r="L38" i="1"/>
  <c r="M38" i="1"/>
  <c r="N38" i="1"/>
  <c r="J77" i="1"/>
  <c r="K77" i="1"/>
  <c r="L77" i="1"/>
  <c r="M77" i="1"/>
  <c r="N77" i="1"/>
  <c r="J108" i="1"/>
  <c r="K108" i="1"/>
  <c r="L108" i="1"/>
  <c r="M108" i="1"/>
  <c r="N108" i="1"/>
  <c r="J73" i="1"/>
  <c r="K73" i="1"/>
  <c r="L73" i="1"/>
  <c r="M73" i="1"/>
  <c r="N73" i="1"/>
  <c r="J88" i="1"/>
  <c r="K88" i="1"/>
  <c r="L88" i="1"/>
  <c r="M88" i="1"/>
  <c r="N88" i="1"/>
  <c r="J101" i="1"/>
  <c r="K101" i="1"/>
  <c r="L101" i="1"/>
  <c r="M101" i="1"/>
  <c r="N101" i="1"/>
  <c r="J87" i="1"/>
  <c r="K87" i="1"/>
  <c r="L87" i="1"/>
  <c r="M87" i="1"/>
  <c r="N87" i="1"/>
  <c r="J61" i="1"/>
  <c r="K61" i="1"/>
  <c r="L61" i="1"/>
  <c r="M61" i="1"/>
  <c r="N61" i="1"/>
  <c r="J84" i="1"/>
  <c r="K84" i="1"/>
  <c r="L84" i="1"/>
  <c r="M84" i="1"/>
  <c r="N84" i="1"/>
  <c r="J115" i="1"/>
  <c r="K115" i="1"/>
  <c r="L115" i="1"/>
  <c r="M115" i="1"/>
  <c r="N115" i="1"/>
  <c r="J93" i="1"/>
  <c r="K93" i="1"/>
  <c r="L93" i="1"/>
  <c r="M93" i="1"/>
  <c r="N93" i="1"/>
  <c r="J80" i="1"/>
  <c r="K80" i="1"/>
  <c r="L80" i="1"/>
  <c r="M80" i="1"/>
  <c r="N80" i="1"/>
  <c r="O2" i="1"/>
  <c r="K9" i="1"/>
  <c r="L9" i="1"/>
  <c r="M9" i="1"/>
  <c r="N9" i="1"/>
  <c r="K68" i="1"/>
  <c r="L68" i="1"/>
  <c r="M68" i="1"/>
  <c r="N68" i="1"/>
  <c r="K16" i="1"/>
  <c r="L16" i="1"/>
  <c r="M16" i="1"/>
  <c r="N16" i="1"/>
  <c r="K113" i="1"/>
  <c r="L113" i="1"/>
  <c r="M113" i="1"/>
  <c r="N113" i="1"/>
  <c r="K99" i="1"/>
  <c r="L99" i="1"/>
  <c r="M99" i="1"/>
  <c r="N99" i="1"/>
  <c r="K39" i="1"/>
  <c r="L39" i="1"/>
  <c r="M39" i="1"/>
  <c r="N39" i="1"/>
  <c r="K23" i="1"/>
  <c r="L23" i="1"/>
  <c r="M23" i="1"/>
  <c r="N23" i="1"/>
  <c r="K40" i="1"/>
  <c r="L40" i="1"/>
  <c r="M40" i="1"/>
  <c r="N40" i="1"/>
  <c r="K24" i="1"/>
  <c r="L24" i="1"/>
  <c r="M24" i="1"/>
  <c r="N24" i="1"/>
  <c r="K20" i="1"/>
  <c r="L20" i="1"/>
  <c r="M20" i="1"/>
  <c r="N20" i="1"/>
  <c r="K35" i="1"/>
  <c r="L35" i="1"/>
  <c r="M35" i="1"/>
  <c r="N35" i="1"/>
  <c r="K50" i="1"/>
  <c r="L50" i="1"/>
  <c r="M50" i="1"/>
  <c r="N50" i="1"/>
  <c r="K92" i="1"/>
  <c r="L92" i="1"/>
  <c r="M92" i="1"/>
  <c r="N92" i="1"/>
  <c r="K90" i="1"/>
  <c r="L90" i="1"/>
  <c r="M90" i="1"/>
  <c r="N90" i="1"/>
  <c r="K62" i="1"/>
  <c r="L62" i="1"/>
  <c r="M62" i="1"/>
  <c r="N62" i="1"/>
  <c r="K18" i="1"/>
  <c r="L18" i="1"/>
  <c r="M18" i="1"/>
  <c r="N18" i="1"/>
  <c r="K8" i="1"/>
  <c r="L8" i="1"/>
  <c r="M8" i="1"/>
  <c r="N8" i="1"/>
  <c r="K104" i="1"/>
  <c r="L104" i="1"/>
  <c r="M104" i="1"/>
  <c r="N104" i="1"/>
  <c r="K71" i="1"/>
  <c r="L71" i="1"/>
  <c r="M71" i="1"/>
  <c r="N71" i="1"/>
  <c r="K14" i="1"/>
  <c r="L14" i="1"/>
  <c r="M14" i="1"/>
  <c r="N14" i="1"/>
  <c r="K53" i="1"/>
  <c r="L53" i="1"/>
  <c r="M53" i="1"/>
  <c r="N53" i="1"/>
  <c r="K96" i="1"/>
  <c r="L96" i="1"/>
  <c r="M96" i="1"/>
  <c r="N96" i="1"/>
  <c r="K47" i="1"/>
  <c r="L47" i="1"/>
  <c r="M47" i="1"/>
  <c r="N47" i="1"/>
  <c r="K75" i="1"/>
  <c r="L75" i="1"/>
  <c r="M75" i="1"/>
  <c r="N75" i="1"/>
  <c r="K105" i="1"/>
  <c r="L105" i="1"/>
  <c r="M105" i="1"/>
  <c r="N105" i="1"/>
  <c r="K32" i="1"/>
  <c r="L32" i="1"/>
  <c r="M32" i="1"/>
  <c r="N32" i="1"/>
  <c r="K22" i="1"/>
  <c r="L22" i="1"/>
  <c r="M22" i="1"/>
  <c r="N22" i="1"/>
  <c r="K83" i="1"/>
  <c r="L83" i="1"/>
  <c r="M83" i="1"/>
  <c r="N83" i="1"/>
  <c r="K28" i="1"/>
  <c r="L28" i="1"/>
  <c r="M28" i="1"/>
  <c r="N28" i="1"/>
  <c r="K112" i="1"/>
  <c r="L112" i="1"/>
  <c r="M112" i="1"/>
  <c r="N112" i="1"/>
  <c r="K54" i="1"/>
  <c r="L54" i="1"/>
  <c r="M54" i="1"/>
  <c r="N54" i="1"/>
  <c r="K59" i="1"/>
  <c r="L59" i="1"/>
  <c r="M59" i="1"/>
  <c r="N59" i="1"/>
  <c r="K21" i="1"/>
  <c r="L21" i="1"/>
  <c r="M21" i="1"/>
  <c r="N21" i="1"/>
  <c r="K46" i="1"/>
  <c r="L46" i="1"/>
  <c r="M46" i="1"/>
  <c r="N46" i="1"/>
  <c r="K30" i="1"/>
  <c r="L30" i="1"/>
  <c r="M30" i="1"/>
  <c r="N30" i="1"/>
  <c r="K72" i="1"/>
  <c r="L72" i="1"/>
  <c r="M72" i="1"/>
  <c r="N72" i="1"/>
  <c r="K64" i="1"/>
  <c r="L64" i="1"/>
  <c r="M64" i="1"/>
  <c r="N64" i="1"/>
  <c r="K89" i="1"/>
  <c r="L89" i="1"/>
  <c r="M89" i="1"/>
  <c r="N89" i="1"/>
  <c r="K42" i="1"/>
  <c r="L42" i="1"/>
  <c r="M42" i="1"/>
  <c r="N42" i="1"/>
  <c r="K49" i="1"/>
  <c r="L49" i="1"/>
  <c r="M49" i="1"/>
  <c r="N49" i="1"/>
  <c r="K11" i="1"/>
  <c r="L11" i="1"/>
  <c r="M11" i="1"/>
  <c r="N11" i="1"/>
  <c r="K58" i="1"/>
  <c r="L58" i="1"/>
  <c r="M58" i="1"/>
  <c r="N58" i="1"/>
  <c r="K43" i="1"/>
  <c r="L43" i="1"/>
  <c r="M43" i="1"/>
  <c r="N43" i="1"/>
  <c r="K79" i="1"/>
  <c r="L79" i="1"/>
  <c r="M79" i="1"/>
  <c r="N79" i="1"/>
  <c r="K74" i="1"/>
  <c r="L74" i="1"/>
  <c r="M74" i="1"/>
  <c r="N74" i="1"/>
  <c r="K44" i="1"/>
  <c r="L44" i="1"/>
  <c r="M44" i="1"/>
  <c r="N44" i="1"/>
  <c r="K29" i="1"/>
  <c r="L29" i="1"/>
  <c r="M29" i="1"/>
  <c r="N29" i="1"/>
  <c r="K97" i="1"/>
  <c r="L97" i="1"/>
  <c r="M97" i="1"/>
  <c r="N97" i="1"/>
  <c r="K103" i="1"/>
  <c r="L103" i="1"/>
  <c r="M103" i="1"/>
  <c r="N103" i="1"/>
  <c r="K111" i="1"/>
  <c r="L111" i="1"/>
  <c r="M111" i="1"/>
  <c r="N111" i="1"/>
  <c r="K51" i="1"/>
  <c r="L51" i="1"/>
  <c r="M51" i="1"/>
  <c r="N51" i="1"/>
  <c r="K13" i="1"/>
  <c r="L13" i="1"/>
  <c r="M13" i="1"/>
  <c r="N13" i="1"/>
  <c r="J103" i="1"/>
  <c r="J21" i="1"/>
  <c r="J44" i="1"/>
  <c r="J8" i="1"/>
  <c r="J16" i="1"/>
  <c r="J97" i="1"/>
  <c r="J51" i="1"/>
  <c r="J47" i="1"/>
  <c r="J112" i="1"/>
  <c r="J30" i="1"/>
  <c r="J92" i="1"/>
  <c r="J18" i="1"/>
  <c r="J99" i="1"/>
  <c r="J46" i="1"/>
  <c r="J59" i="1"/>
  <c r="J68" i="1"/>
  <c r="J35" i="1"/>
  <c r="J40" i="1"/>
  <c r="J43" i="1"/>
  <c r="J29" i="1"/>
  <c r="J22" i="1"/>
  <c r="J42" i="1"/>
  <c r="J89" i="1"/>
  <c r="J11" i="1"/>
  <c r="J58" i="1"/>
  <c r="J64" i="1"/>
  <c r="J53" i="1"/>
  <c r="J90" i="1"/>
  <c r="J72" i="1"/>
  <c r="J104" i="1"/>
  <c r="J79" i="1"/>
  <c r="J24" i="1"/>
  <c r="J62" i="1"/>
  <c r="J75" i="1"/>
  <c r="J13" i="1"/>
  <c r="J54" i="1"/>
  <c r="J32" i="1"/>
  <c r="J39" i="1"/>
  <c r="J74" i="1"/>
  <c r="J49" i="1"/>
  <c r="J96" i="1"/>
  <c r="J28" i="1"/>
  <c r="J105" i="1"/>
  <c r="J20" i="1"/>
  <c r="J71" i="1"/>
  <c r="J23" i="1"/>
  <c r="J83" i="1"/>
  <c r="J113" i="1"/>
  <c r="J111" i="1"/>
  <c r="J50" i="1"/>
  <c r="J9" i="1"/>
  <c r="J14" i="1"/>
  <c r="M116" i="1" l="1"/>
  <c r="O111" i="1"/>
  <c r="P111" i="1" s="1"/>
  <c r="O99" i="1"/>
  <c r="P99" i="1" s="1"/>
  <c r="O76" i="1"/>
  <c r="P76" i="1" s="1"/>
  <c r="O82" i="1"/>
  <c r="P82" i="1" s="1"/>
  <c r="O48" i="1"/>
  <c r="P48" i="1" s="1"/>
  <c r="O52" i="1"/>
  <c r="P52" i="1" s="1"/>
  <c r="L116" i="1"/>
  <c r="O45" i="1"/>
  <c r="P45" i="1" s="1"/>
  <c r="K116" i="1"/>
  <c r="N116" i="1"/>
  <c r="O61" i="1"/>
  <c r="P61" i="1" s="1"/>
  <c r="O69" i="1"/>
  <c r="P69" i="1" s="1"/>
  <c r="O102" i="1"/>
  <c r="P102" i="1" s="1"/>
  <c r="O107" i="1"/>
  <c r="P107" i="1" s="1"/>
  <c r="O65" i="1"/>
  <c r="P65" i="1" s="1"/>
  <c r="O56" i="1"/>
  <c r="P56" i="1" s="1"/>
  <c r="O60" i="1"/>
  <c r="P60" i="1" s="1"/>
  <c r="O80" i="1"/>
  <c r="P80" i="1" s="1"/>
  <c r="O101" i="1"/>
  <c r="P101" i="1" s="1"/>
  <c r="O108" i="1"/>
  <c r="P108" i="1" s="1"/>
  <c r="O77" i="1"/>
  <c r="P77" i="1" s="1"/>
  <c r="O70" i="1"/>
  <c r="P70" i="1" s="1"/>
  <c r="O91" i="1"/>
  <c r="P91" i="1" s="1"/>
  <c r="O31" i="1"/>
  <c r="P31" i="1" s="1"/>
  <c r="O67" i="1"/>
  <c r="P67" i="1" s="1"/>
  <c r="O17" i="1"/>
  <c r="P17" i="1" s="1"/>
  <c r="O109" i="1"/>
  <c r="P109" i="1" s="1"/>
  <c r="O27" i="1"/>
  <c r="P27" i="1" s="1"/>
  <c r="O63" i="1"/>
  <c r="P63" i="1" s="1"/>
  <c r="O36" i="1"/>
  <c r="P36" i="1" s="1"/>
  <c r="O15" i="1"/>
  <c r="P15" i="1" s="1"/>
  <c r="O51" i="1"/>
  <c r="P51" i="1" s="1"/>
  <c r="O85" i="1"/>
  <c r="P85" i="1" s="1"/>
  <c r="O6" i="1"/>
  <c r="P6" i="1" s="1"/>
  <c r="O98" i="1"/>
  <c r="P98" i="1" s="1"/>
  <c r="O10" i="1"/>
  <c r="P10" i="1" s="1"/>
  <c r="O103" i="1"/>
  <c r="P103" i="1" s="1"/>
  <c r="O7" i="1"/>
  <c r="P7" i="1" s="1"/>
  <c r="O33" i="1"/>
  <c r="P33" i="1" s="1"/>
  <c r="O37" i="1"/>
  <c r="P37" i="1" s="1"/>
  <c r="O12" i="1"/>
  <c r="P12" i="1" s="1"/>
  <c r="O97" i="1"/>
  <c r="P97" i="1" s="1"/>
  <c r="O29" i="1"/>
  <c r="P29" i="1" s="1"/>
  <c r="O44" i="1"/>
  <c r="P44" i="1" s="1"/>
  <c r="O74" i="1"/>
  <c r="P74" i="1" s="1"/>
  <c r="O79" i="1"/>
  <c r="P79" i="1" s="1"/>
  <c r="O43" i="1"/>
  <c r="P43" i="1" s="1"/>
  <c r="O58" i="1"/>
  <c r="P58" i="1" s="1"/>
  <c r="O11" i="1"/>
  <c r="P11" i="1" s="1"/>
  <c r="O49" i="1"/>
  <c r="P49" i="1" s="1"/>
  <c r="O42" i="1"/>
  <c r="P42" i="1" s="1"/>
  <c r="O89" i="1"/>
  <c r="P89" i="1" s="1"/>
  <c r="O64" i="1"/>
  <c r="P64" i="1" s="1"/>
  <c r="O72" i="1"/>
  <c r="P72" i="1" s="1"/>
  <c r="O30" i="1"/>
  <c r="P30" i="1" s="1"/>
  <c r="O46" i="1"/>
  <c r="P46" i="1" s="1"/>
  <c r="O21" i="1"/>
  <c r="P21" i="1" s="1"/>
  <c r="O59" i="1"/>
  <c r="P59" i="1" s="1"/>
  <c r="O54" i="1"/>
  <c r="P54" i="1" s="1"/>
  <c r="O112" i="1"/>
  <c r="P112" i="1" s="1"/>
  <c r="O28" i="1"/>
  <c r="P28" i="1" s="1"/>
  <c r="O83" i="1"/>
  <c r="P83" i="1" s="1"/>
  <c r="O22" i="1"/>
  <c r="P22" i="1" s="1"/>
  <c r="O32" i="1"/>
  <c r="P32" i="1" s="1"/>
  <c r="O105" i="1"/>
  <c r="P105" i="1" s="1"/>
  <c r="O75" i="1"/>
  <c r="P75" i="1" s="1"/>
  <c r="O47" i="1"/>
  <c r="P47" i="1" s="1"/>
  <c r="O96" i="1"/>
  <c r="P96" i="1" s="1"/>
  <c r="O53" i="1"/>
  <c r="P53" i="1" s="1"/>
  <c r="O14" i="1"/>
  <c r="P14" i="1" s="1"/>
  <c r="O71" i="1"/>
  <c r="P71" i="1" s="1"/>
  <c r="O104" i="1"/>
  <c r="P104" i="1" s="1"/>
  <c r="O8" i="1"/>
  <c r="P8" i="1" s="1"/>
  <c r="O18" i="1"/>
  <c r="P18" i="1" s="1"/>
  <c r="O62" i="1"/>
  <c r="P62" i="1" s="1"/>
  <c r="O90" i="1"/>
  <c r="P90" i="1" s="1"/>
  <c r="O92" i="1"/>
  <c r="P92" i="1" s="1"/>
  <c r="O50" i="1"/>
  <c r="P50" i="1" s="1"/>
  <c r="O35" i="1"/>
  <c r="P35" i="1" s="1"/>
  <c r="O20" i="1"/>
  <c r="P20" i="1" s="1"/>
  <c r="O24" i="1"/>
  <c r="P24" i="1" s="1"/>
  <c r="O40" i="1"/>
  <c r="P40" i="1" s="1"/>
  <c r="O23" i="1"/>
  <c r="P23" i="1" s="1"/>
  <c r="O39" i="1"/>
  <c r="P39" i="1" s="1"/>
  <c r="O113" i="1"/>
  <c r="P113" i="1" s="1"/>
  <c r="O16" i="1"/>
  <c r="P16" i="1" s="1"/>
  <c r="O68" i="1"/>
  <c r="P68" i="1" s="1"/>
  <c r="O9" i="1"/>
  <c r="P9" i="1" s="1"/>
  <c r="O13" i="1"/>
  <c r="P13" i="1" s="1"/>
  <c r="O115" i="1"/>
  <c r="P115" i="1" s="1"/>
  <c r="O84" i="1"/>
  <c r="P84" i="1" s="1"/>
  <c r="O87" i="1"/>
  <c r="P87" i="1" s="1"/>
  <c r="O73" i="1"/>
  <c r="P73" i="1" s="1"/>
  <c r="O38" i="1"/>
  <c r="P38" i="1" s="1"/>
  <c r="O114" i="1"/>
  <c r="P114" i="1" s="1"/>
  <c r="O106" i="1"/>
  <c r="P106" i="1" s="1"/>
  <c r="O81" i="1"/>
  <c r="P81" i="1" s="1"/>
  <c r="O110" i="1"/>
  <c r="P110" i="1" s="1"/>
  <c r="O86" i="1"/>
  <c r="P86" i="1" s="1"/>
  <c r="O25" i="1"/>
  <c r="P25" i="1" s="1"/>
  <c r="O100" i="1"/>
  <c r="P100" i="1" s="1"/>
  <c r="O57" i="1"/>
  <c r="P57" i="1" s="1"/>
  <c r="O94" i="1"/>
  <c r="P94" i="1" s="1"/>
  <c r="O5" i="1"/>
  <c r="P5" i="1" s="1"/>
  <c r="O78" i="1"/>
  <c r="P78" i="1" s="1"/>
  <c r="O34" i="1"/>
  <c r="P34" i="1" s="1"/>
  <c r="O19" i="1"/>
  <c r="P19" i="1" s="1"/>
  <c r="O41" i="1"/>
  <c r="P41" i="1" s="1"/>
  <c r="O95" i="1"/>
  <c r="P95" i="1" s="1"/>
  <c r="O66" i="1"/>
  <c r="P66" i="1" s="1"/>
  <c r="O26" i="1"/>
  <c r="P26" i="1" s="1"/>
  <c r="O55" i="1"/>
  <c r="P55" i="1" s="1"/>
  <c r="O93" i="1"/>
  <c r="P93" i="1" s="1"/>
  <c r="O88" i="1"/>
  <c r="P88" i="1" s="1"/>
</calcChain>
</file>

<file path=xl/sharedStrings.xml><?xml version="1.0" encoding="utf-8"?>
<sst xmlns="http://schemas.openxmlformats.org/spreadsheetml/2006/main" count="447" uniqueCount="264">
  <si>
    <t>Klasse</t>
  </si>
  <si>
    <t>Klubb</t>
  </si>
  <si>
    <t>S.nr.</t>
  </si>
  <si>
    <t>Høiås</t>
  </si>
  <si>
    <t>Berg</t>
  </si>
  <si>
    <t>Ormtjern</t>
  </si>
  <si>
    <t>Aremark</t>
  </si>
  <si>
    <t>Halden CK</t>
  </si>
  <si>
    <t>Fornavn</t>
  </si>
  <si>
    <t>Etternavn</t>
  </si>
  <si>
    <t>Skiptvet IL</t>
  </si>
  <si>
    <t>Sarpsborg SK</t>
  </si>
  <si>
    <t>Johansen</t>
  </si>
  <si>
    <t>Winås</t>
  </si>
  <si>
    <t>Aleksander</t>
  </si>
  <si>
    <t>Disenbroen</t>
  </si>
  <si>
    <t>Moss CK</t>
  </si>
  <si>
    <t>Skjeberg CK</t>
  </si>
  <si>
    <t>Larsen</t>
  </si>
  <si>
    <t>Gravdal</t>
  </si>
  <si>
    <t>Jon Magnus</t>
  </si>
  <si>
    <t>Almquist</t>
  </si>
  <si>
    <t>Jonas</t>
  </si>
  <si>
    <t>Mathiesen</t>
  </si>
  <si>
    <t>Bjørn</t>
  </si>
  <si>
    <t>Espen</t>
  </si>
  <si>
    <t>Hansen</t>
  </si>
  <si>
    <t>Bunes</t>
  </si>
  <si>
    <t>Arild</t>
  </si>
  <si>
    <t>Røring</t>
  </si>
  <si>
    <t>Aanon</t>
  </si>
  <si>
    <t>Andersen</t>
  </si>
  <si>
    <t>Olsen</t>
  </si>
  <si>
    <t>Rolf Arne</t>
  </si>
  <si>
    <t>Halden CK/Atomen BIL</t>
  </si>
  <si>
    <t>Jørgensen</t>
  </si>
  <si>
    <t>Tom</t>
  </si>
  <si>
    <t>Svendsen</t>
  </si>
  <si>
    <t>Lundblad</t>
  </si>
  <si>
    <t>Hagen</t>
  </si>
  <si>
    <t>Jan Simen</t>
  </si>
  <si>
    <t>Karlsen</t>
  </si>
  <si>
    <t>Jørn</t>
  </si>
  <si>
    <t>Kjell</t>
  </si>
  <si>
    <t>Vidar</t>
  </si>
  <si>
    <t>Morten</t>
  </si>
  <si>
    <t>Frode</t>
  </si>
  <si>
    <t>Kim Atle</t>
  </si>
  <si>
    <t>Haug</t>
  </si>
  <si>
    <t>Øyvind</t>
  </si>
  <si>
    <t>CK Øst</t>
  </si>
  <si>
    <t>Thon</t>
  </si>
  <si>
    <t>Jarle</t>
  </si>
  <si>
    <t>Ringdal</t>
  </si>
  <si>
    <t>Roger</t>
  </si>
  <si>
    <t>Hording</t>
  </si>
  <si>
    <t>Lasse</t>
  </si>
  <si>
    <t>Rune</t>
  </si>
  <si>
    <t>Tjernsbekk</t>
  </si>
  <si>
    <t>Lerjemark</t>
  </si>
  <si>
    <t>Tor-Egil</t>
  </si>
  <si>
    <t>Baarstad</t>
  </si>
  <si>
    <t>Per Kristian</t>
  </si>
  <si>
    <t>Erik</t>
  </si>
  <si>
    <t>Nexans BIL</t>
  </si>
  <si>
    <t>Schonhowd</t>
  </si>
  <si>
    <t>Hans Arild</t>
  </si>
  <si>
    <t>Jensen</t>
  </si>
  <si>
    <t>Ellingsen</t>
  </si>
  <si>
    <t>Ulf</t>
  </si>
  <si>
    <t>Magne</t>
  </si>
  <si>
    <t>Ekeli</t>
  </si>
  <si>
    <t>Antall</t>
  </si>
  <si>
    <t>Seedingtid</t>
  </si>
  <si>
    <t>Vinnertider</t>
  </si>
  <si>
    <t>Gjennomsnitt av 3 beste</t>
  </si>
  <si>
    <t>Gjennomsnittlig vinnertid</t>
  </si>
  <si>
    <t>Prosent av vinner</t>
  </si>
  <si>
    <t>Hovland</t>
  </si>
  <si>
    <t>Knut Martin</t>
  </si>
  <si>
    <t>Holberg</t>
  </si>
  <si>
    <t>Iversby</t>
  </si>
  <si>
    <t>Remi</t>
  </si>
  <si>
    <t>Tveter</t>
  </si>
  <si>
    <t>Jens Kristian</t>
  </si>
  <si>
    <t>Mellegård</t>
  </si>
  <si>
    <t>Roar</t>
  </si>
  <si>
    <t>Lunde</t>
  </si>
  <si>
    <t>Soon CK</t>
  </si>
  <si>
    <t>Bjørn-Arild</t>
  </si>
  <si>
    <t>Sigmund</t>
  </si>
  <si>
    <t>Braarud</t>
  </si>
  <si>
    <t>Per Øivind</t>
  </si>
  <si>
    <t>Huuse</t>
  </si>
  <si>
    <t>Bjørn Vidar</t>
  </si>
  <si>
    <t>Narmo</t>
  </si>
  <si>
    <t>Ole Kristian</t>
  </si>
  <si>
    <t>Riis Elektro</t>
  </si>
  <si>
    <t>Grandahl</t>
  </si>
  <si>
    <t>Christer</t>
  </si>
  <si>
    <t>Killingrød</t>
  </si>
  <si>
    <t>Klavestad</t>
  </si>
  <si>
    <t>Brattås</t>
  </si>
  <si>
    <t>Odd Ingar</t>
  </si>
  <si>
    <t>Borchgrevink</t>
  </si>
  <si>
    <t>Gro</t>
  </si>
  <si>
    <t>Ulsrød</t>
  </si>
  <si>
    <t>Knut</t>
  </si>
  <si>
    <t>Mia</t>
  </si>
  <si>
    <t>17-29</t>
  </si>
  <si>
    <t>Mats</t>
  </si>
  <si>
    <t>Moss Sykkel klubb</t>
  </si>
  <si>
    <t>Rakkestad Sykkelklubb</t>
  </si>
  <si>
    <t>Martinsen</t>
  </si>
  <si>
    <t>Håvard</t>
  </si>
  <si>
    <t>Follo sk</t>
  </si>
  <si>
    <t>Joachim</t>
  </si>
  <si>
    <t>Sarpsborg</t>
  </si>
  <si>
    <t>Andreassen</t>
  </si>
  <si>
    <t>Sigurd Myhre</t>
  </si>
  <si>
    <t>Ole-Jørgen</t>
  </si>
  <si>
    <t>Kristoffer R</t>
  </si>
  <si>
    <t>Idd Sportsklubb</t>
  </si>
  <si>
    <t>Bergstrøm</t>
  </si>
  <si>
    <t>Ina</t>
  </si>
  <si>
    <t>Sivertsen</t>
  </si>
  <si>
    <t>Miriam</t>
  </si>
  <si>
    <t>IF Frøy Sykkel</t>
  </si>
  <si>
    <t>Rekdahl</t>
  </si>
  <si>
    <t>Ole Martin</t>
  </si>
  <si>
    <t>30-39</t>
  </si>
  <si>
    <t>Halden Cykleklub</t>
  </si>
  <si>
    <t>Stylo</t>
  </si>
  <si>
    <t>Lars-Christian Strålsund</t>
  </si>
  <si>
    <t>Gjellebæk</t>
  </si>
  <si>
    <t>Bjørn Morten</t>
  </si>
  <si>
    <t>Kildebo Jensen</t>
  </si>
  <si>
    <t>Sagene IF Sykkel</t>
  </si>
  <si>
    <t>Tovstein</t>
  </si>
  <si>
    <t>Syverstad</t>
  </si>
  <si>
    <t>Tore</t>
  </si>
  <si>
    <t>Torp</t>
  </si>
  <si>
    <t>Martin</t>
  </si>
  <si>
    <t>Nexans BR</t>
  </si>
  <si>
    <t>Langvik</t>
  </si>
  <si>
    <t>Nielsen</t>
  </si>
  <si>
    <t>Stian</t>
  </si>
  <si>
    <t>Buns of Steel</t>
  </si>
  <si>
    <t>Viken</t>
  </si>
  <si>
    <t>Thomas</t>
  </si>
  <si>
    <t>Spenst</t>
  </si>
  <si>
    <t>Syversen</t>
  </si>
  <si>
    <t>Bernt</t>
  </si>
  <si>
    <t>Team Flyt</t>
  </si>
  <si>
    <t>Mikalsen</t>
  </si>
  <si>
    <t>Puck</t>
  </si>
  <si>
    <t>Per Herman</t>
  </si>
  <si>
    <t>Svein Gunnar</t>
  </si>
  <si>
    <t>Overtråkket</t>
  </si>
  <si>
    <t>Thor-Öivind</t>
  </si>
  <si>
    <t>Fossaas</t>
  </si>
  <si>
    <t>Trond Ivar</t>
  </si>
  <si>
    <t>Team Communicate</t>
  </si>
  <si>
    <t>Isebakke</t>
  </si>
  <si>
    <t>Sarpsborg Sykleklubb</t>
  </si>
  <si>
    <t>40-49</t>
  </si>
  <si>
    <t>Team Spenst Grenseritte</t>
  </si>
  <si>
    <t>Olufsen</t>
  </si>
  <si>
    <t>Glenn</t>
  </si>
  <si>
    <t>Soon ck</t>
  </si>
  <si>
    <t>Jon</t>
  </si>
  <si>
    <t>Folmer</t>
  </si>
  <si>
    <t>Arne Chr</t>
  </si>
  <si>
    <t>NCC Construction</t>
  </si>
  <si>
    <t>Rotnes</t>
  </si>
  <si>
    <t>Skiptvet  IL Sykkel</t>
  </si>
  <si>
    <t>Jakobsen</t>
  </si>
  <si>
    <t>Ole Gunnar</t>
  </si>
  <si>
    <t>Rød</t>
  </si>
  <si>
    <t>Skaug</t>
  </si>
  <si>
    <t>Rolf-Arne</t>
  </si>
  <si>
    <t>Jan Børre</t>
  </si>
  <si>
    <t>Skiptvet IL Sykkel</t>
  </si>
  <si>
    <t>Båserud</t>
  </si>
  <si>
    <t>Bjerkerheim</t>
  </si>
  <si>
    <t>Terje</t>
  </si>
  <si>
    <t>Håland IL Sykkel</t>
  </si>
  <si>
    <t>Klund</t>
  </si>
  <si>
    <t>Even</t>
  </si>
  <si>
    <t>Fredrikstad Sykkelklubb</t>
  </si>
  <si>
    <t>Glenn E.</t>
  </si>
  <si>
    <t>Gabestad</t>
  </si>
  <si>
    <t>Lars Erik</t>
  </si>
  <si>
    <t>Austerheim</t>
  </si>
  <si>
    <t>Øystein</t>
  </si>
  <si>
    <t>Halden SK</t>
  </si>
  <si>
    <t>Rakkestad SK</t>
  </si>
  <si>
    <t>Akselsen</t>
  </si>
  <si>
    <t>Nexans</t>
  </si>
  <si>
    <t>Bergland</t>
  </si>
  <si>
    <t>Nøland</t>
  </si>
  <si>
    <t>Roy-Henning</t>
  </si>
  <si>
    <t>Sarpsborg Sykkelklubb</t>
  </si>
  <si>
    <t>Janic &amp; Carlo</t>
  </si>
  <si>
    <t>Hermansen</t>
  </si>
  <si>
    <t>Per</t>
  </si>
  <si>
    <t>Saugbrugs BIL HCK</t>
  </si>
  <si>
    <t xml:space="preserve">Aam </t>
  </si>
  <si>
    <t xml:space="preserve">Thomas </t>
  </si>
  <si>
    <t>Caverion</t>
  </si>
  <si>
    <t>Tommy</t>
  </si>
  <si>
    <t>Kolbotn Sykkelklubb</t>
  </si>
  <si>
    <t>Driv IL Sykkel</t>
  </si>
  <si>
    <t>Grendal</t>
  </si>
  <si>
    <t>Breda</t>
  </si>
  <si>
    <t>Knut Arild</t>
  </si>
  <si>
    <t>Hofgårdløkka Sportsklubb</t>
  </si>
  <si>
    <t>Eirik</t>
  </si>
  <si>
    <t>Christoffersen</t>
  </si>
  <si>
    <t>Per-Arne</t>
  </si>
  <si>
    <t>Halden skiklubb</t>
  </si>
  <si>
    <t>Christensen</t>
  </si>
  <si>
    <t>Jan</t>
  </si>
  <si>
    <t>CK Øst/Eaton Electric</t>
  </si>
  <si>
    <t>Reier</t>
  </si>
  <si>
    <t>Philip</t>
  </si>
  <si>
    <t>If BIL</t>
  </si>
  <si>
    <t>Sundberg</t>
  </si>
  <si>
    <t>Bård</t>
  </si>
  <si>
    <t>Dag</t>
  </si>
  <si>
    <t xml:space="preserve">Pål  </t>
  </si>
  <si>
    <t>Glomma Papp BIL</t>
  </si>
  <si>
    <t>Ann-Kristin</t>
  </si>
  <si>
    <t>Høgskolen i Østfold</t>
  </si>
  <si>
    <t>Kristiansen</t>
  </si>
  <si>
    <t>Team Stangeskovene</t>
  </si>
  <si>
    <t>Seifert</t>
  </si>
  <si>
    <t>Fritz</t>
  </si>
  <si>
    <t>Sørensen</t>
  </si>
  <si>
    <t>50-59</t>
  </si>
  <si>
    <t>Nordahl</t>
  </si>
  <si>
    <t>Cato</t>
  </si>
  <si>
    <t>Skjeberg</t>
  </si>
  <si>
    <t>Eng</t>
  </si>
  <si>
    <t>Emil</t>
  </si>
  <si>
    <t>HCK</t>
  </si>
  <si>
    <t>Svein</t>
  </si>
  <si>
    <t>Team Grimsrud</t>
  </si>
  <si>
    <t>Skaar</t>
  </si>
  <si>
    <t>Jan Roar</t>
  </si>
  <si>
    <t>Sarpsborg sykleklubb</t>
  </si>
  <si>
    <t>Aamot</t>
  </si>
  <si>
    <t xml:space="preserve">Stein  </t>
  </si>
  <si>
    <t>Hans-Erik</t>
  </si>
  <si>
    <t>Skanska Aktiv</t>
  </si>
  <si>
    <t>Fredrikstad Skiklubb</t>
  </si>
  <si>
    <t>Haugland</t>
  </si>
  <si>
    <t>Jorun</t>
  </si>
  <si>
    <t>Johsen</t>
  </si>
  <si>
    <t>60-69</t>
  </si>
  <si>
    <t>Einar</t>
  </si>
  <si>
    <t>Varteig IL</t>
  </si>
  <si>
    <t>Solbjørg</t>
  </si>
  <si>
    <t>Seedingutregning HA-karusellen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</si>
</sst>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h:mm:ss;@"/>
  </numFmts>
  <fonts count="8" x14ac:knownFonts="1">
    <font>
      <sz val="10"/>
      <name val="Arial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46" fontId="3" fillId="0" borderId="0" xfId="0" applyNumberFormat="1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46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right" wrapText="1"/>
    </xf>
    <xf numFmtId="46" fontId="3" fillId="0" borderId="0" xfId="0" applyNumberFormat="1" applyFont="1" applyBorder="1" applyProtection="1">
      <protection locked="0"/>
    </xf>
    <xf numFmtId="46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protection locked="0"/>
    </xf>
    <xf numFmtId="21" fontId="3" fillId="0" borderId="0" xfId="0" applyNumberFormat="1" applyFont="1" applyBorder="1" applyAlignment="1">
      <alignment horizontal="right"/>
    </xf>
    <xf numFmtId="21" fontId="3" fillId="0" borderId="0" xfId="0" applyNumberFormat="1" applyFont="1" applyBorder="1" applyProtection="1">
      <protection locked="0"/>
    </xf>
    <xf numFmtId="21" fontId="3" fillId="0" borderId="0" xfId="0" applyNumberFormat="1" applyFont="1" applyBorder="1"/>
    <xf numFmtId="21" fontId="3" fillId="0" borderId="0" xfId="0" applyNumberFormat="1" applyFont="1" applyBorder="1" applyAlignment="1"/>
    <xf numFmtId="0" fontId="3" fillId="0" borderId="0" xfId="0" applyFont="1" applyBorder="1" applyAlignment="1">
      <alignment horizontal="left" wrapText="1"/>
    </xf>
    <xf numFmtId="46" fontId="2" fillId="0" borderId="0" xfId="0" applyNumberFormat="1" applyFont="1" applyBorder="1" applyAlignment="1"/>
    <xf numFmtId="21" fontId="2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21" fontId="2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65" fontId="2" fillId="0" borderId="0" xfId="0" applyNumberFormat="1" applyFont="1" applyBorder="1" applyAlignment="1"/>
    <xf numFmtId="165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left"/>
      <protection locked="0"/>
    </xf>
    <xf numFmtId="21" fontId="3" fillId="0" borderId="0" xfId="0" applyNumberFormat="1" applyFont="1" applyFill="1" applyBorder="1" applyAlignment="1">
      <alignment horizontal="right"/>
    </xf>
    <xf numFmtId="46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1" fontId="3" fillId="0" borderId="0" xfId="0" applyNumberFormat="1" applyFont="1" applyFill="1" applyBorder="1"/>
    <xf numFmtId="21" fontId="6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46" fontId="3" fillId="2" borderId="0" xfId="0" applyNumberFormat="1" applyFont="1" applyFill="1" applyBorder="1"/>
    <xf numFmtId="165" fontId="3" fillId="2" borderId="0" xfId="0" applyNumberFormat="1" applyFont="1" applyFill="1" applyBorder="1"/>
    <xf numFmtId="21" fontId="3" fillId="2" borderId="0" xfId="0" applyNumberFormat="1" applyFont="1" applyFill="1" applyBorder="1"/>
    <xf numFmtId="21" fontId="3" fillId="2" borderId="0" xfId="0" applyNumberFormat="1" applyFont="1" applyFill="1" applyBorder="1" applyAlignment="1">
      <alignment horizontal="right"/>
    </xf>
    <xf numFmtId="0" fontId="2" fillId="6" borderId="0" xfId="0" applyFont="1" applyFill="1" applyBorder="1"/>
    <xf numFmtId="0" fontId="5" fillId="0" borderId="0" xfId="0" applyFont="1" applyBorder="1" applyAlignment="1">
      <alignment horizontal="left"/>
    </xf>
    <xf numFmtId="2" fontId="3" fillId="0" borderId="0" xfId="0" applyNumberFormat="1" applyFont="1" applyBorder="1"/>
    <xf numFmtId="2" fontId="7" fillId="0" borderId="0" xfId="0" applyNumberFormat="1" applyFont="1" applyFill="1" applyBorder="1"/>
    <xf numFmtId="0" fontId="2" fillId="0" borderId="0" xfId="0" applyFont="1" applyBorder="1"/>
    <xf numFmtId="2" fontId="2" fillId="0" borderId="0" xfId="0" applyNumberFormat="1" applyFont="1" applyBorder="1"/>
    <xf numFmtId="21" fontId="3" fillId="3" borderId="0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165" fontId="3" fillId="0" borderId="0" xfId="0" applyNumberFormat="1" applyFont="1" applyBorder="1" applyProtection="1">
      <protection locked="0"/>
    </xf>
    <xf numFmtId="0" fontId="3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9"/>
  <sheetViews>
    <sheetView tabSelected="1" workbookViewId="0">
      <pane ySplit="4" topLeftCell="A5" activePane="bottomLeft" state="frozen"/>
      <selection pane="bottomLeft" activeCell="I1" sqref="I1"/>
    </sheetView>
  </sheetViews>
  <sheetFormatPr baseColWidth="10" defaultColWidth="9.140625" defaultRowHeight="11.25" x14ac:dyDescent="0.2"/>
  <cols>
    <col min="1" max="1" width="7" style="2" customWidth="1"/>
    <col min="2" max="2" width="6" style="11" customWidth="1"/>
    <col min="3" max="3" width="11.42578125" style="3" customWidth="1"/>
    <col min="4" max="4" width="12.5703125" style="1" customWidth="1"/>
    <col min="5" max="5" width="16.28515625" style="1" customWidth="1"/>
    <col min="6" max="6" width="8.140625" style="16" customWidth="1"/>
    <col min="7" max="7" width="8.140625" style="32" customWidth="1"/>
    <col min="8" max="8" width="8.5703125" style="25" customWidth="1"/>
    <col min="9" max="9" width="9.42578125" style="23" customWidth="1"/>
    <col min="10" max="10" width="8" style="23" customWidth="1"/>
    <col min="11" max="14" width="9.140625" style="1"/>
    <col min="15" max="15" width="17.7109375" style="1" bestFit="1" customWidth="1"/>
    <col min="16" max="16" width="11.7109375" style="1" customWidth="1"/>
    <col min="17" max="16384" width="9.140625" style="1"/>
  </cols>
  <sheetData>
    <row r="1" spans="1:18" ht="23.25" x14ac:dyDescent="0.35">
      <c r="A1" s="66" t="s">
        <v>263</v>
      </c>
      <c r="K1" s="74" t="s">
        <v>74</v>
      </c>
      <c r="L1" s="74"/>
      <c r="M1" s="74"/>
      <c r="N1" s="74"/>
      <c r="O1" s="56" t="s">
        <v>76</v>
      </c>
    </row>
    <row r="2" spans="1:18" ht="12" x14ac:dyDescent="0.2">
      <c r="K2" s="25">
        <v>4.8101851851851847E-2</v>
      </c>
      <c r="L2" s="51">
        <v>4.8055555555555553E-2</v>
      </c>
      <c r="M2" s="25">
        <v>4.4236111111111115E-2</v>
      </c>
      <c r="N2" s="25">
        <v>5.3993055555555558E-2</v>
      </c>
      <c r="O2" s="25">
        <f>AVERAGE(K2:N2)</f>
        <v>4.8596643518518515E-2</v>
      </c>
    </row>
    <row r="3" spans="1:18" x14ac:dyDescent="0.2">
      <c r="K3" s="67">
        <v>1</v>
      </c>
      <c r="L3" s="68">
        <v>0.9</v>
      </c>
      <c r="M3" s="67">
        <v>0.8</v>
      </c>
      <c r="N3" s="67">
        <v>1.4</v>
      </c>
      <c r="O3" s="25"/>
    </row>
    <row r="4" spans="1:18" x14ac:dyDescent="0.2">
      <c r="A4" s="58" t="s">
        <v>0</v>
      </c>
      <c r="B4" s="59" t="s">
        <v>2</v>
      </c>
      <c r="C4" s="60" t="s">
        <v>9</v>
      </c>
      <c r="D4" s="54" t="s">
        <v>8</v>
      </c>
      <c r="E4" s="54" t="s">
        <v>1</v>
      </c>
      <c r="F4" s="61" t="s">
        <v>3</v>
      </c>
      <c r="G4" s="62" t="s">
        <v>5</v>
      </c>
      <c r="H4" s="63" t="s">
        <v>4</v>
      </c>
      <c r="I4" s="64" t="s">
        <v>6</v>
      </c>
      <c r="J4" s="71" t="s">
        <v>72</v>
      </c>
      <c r="K4" s="57" t="s">
        <v>77</v>
      </c>
      <c r="L4" s="57" t="s">
        <v>77</v>
      </c>
      <c r="M4" s="57" t="s">
        <v>77</v>
      </c>
      <c r="N4" s="57" t="s">
        <v>77</v>
      </c>
      <c r="O4" s="55" t="s">
        <v>75</v>
      </c>
      <c r="P4" s="65" t="s">
        <v>73</v>
      </c>
    </row>
    <row r="5" spans="1:18" s="17" customFormat="1" x14ac:dyDescent="0.2">
      <c r="A5" s="37" t="s">
        <v>130</v>
      </c>
      <c r="B5" s="41">
        <v>10</v>
      </c>
      <c r="C5" s="40" t="s">
        <v>134</v>
      </c>
      <c r="D5" s="18" t="s">
        <v>135</v>
      </c>
      <c r="E5" s="18" t="s">
        <v>11</v>
      </c>
      <c r="F5" s="46">
        <v>4.8101851851851847E-2</v>
      </c>
      <c r="G5" s="42">
        <v>4.8055555555555553E-2</v>
      </c>
      <c r="H5" s="42">
        <v>4.4236111111111115E-2</v>
      </c>
      <c r="I5" s="42">
        <v>5.4004629629629632E-2</v>
      </c>
      <c r="J5" s="53">
        <f t="shared" ref="J5:J36" si="0">COUNT(F5:I5)</f>
        <v>4</v>
      </c>
      <c r="K5" s="52">
        <f t="shared" ref="K5:K36" si="1">IF(F5="","",((F5/$K$2)^$K$3)*100)</f>
        <v>100</v>
      </c>
      <c r="L5" s="52">
        <f t="shared" ref="L5:L36" si="2">IF(G5="","",((G5/$L$2)^$L$3)*100)</f>
        <v>100</v>
      </c>
      <c r="M5" s="52">
        <f t="shared" ref="M5:M36" si="3">IF(H5="","",((H5/$M$2)^$M$3)*100)</f>
        <v>100</v>
      </c>
      <c r="N5" s="52">
        <f t="shared" ref="N5:N36" si="4">IF(I5="","",((I5/$N$2)^$N$3)*100)</f>
        <v>100.03001200469161</v>
      </c>
      <c r="O5" s="17">
        <f t="shared" ref="O5:O36" si="5">(SMALL(K5:N5,1)+SMALL(K5:N5,2)+SMALL(K5:N5,3))/3</f>
        <v>100</v>
      </c>
      <c r="P5" s="50">
        <f t="shared" ref="P5:P36" si="6">$O$2*O5/100</f>
        <v>4.8596643518518515E-2</v>
      </c>
    </row>
    <row r="6" spans="1:18" s="17" customFormat="1" x14ac:dyDescent="0.2">
      <c r="A6" s="37" t="s">
        <v>165</v>
      </c>
      <c r="B6" s="8">
        <v>44</v>
      </c>
      <c r="C6" s="21" t="s">
        <v>187</v>
      </c>
      <c r="D6" s="9" t="s">
        <v>188</v>
      </c>
      <c r="E6" s="9" t="s">
        <v>189</v>
      </c>
      <c r="F6" s="45">
        <v>4.8449074074074082E-2</v>
      </c>
      <c r="G6" s="42">
        <v>5.0509259259259254E-2</v>
      </c>
      <c r="H6" s="42">
        <v>4.5023148148148145E-2</v>
      </c>
      <c r="I6" s="42">
        <v>5.512731481481481E-2</v>
      </c>
      <c r="J6" s="53">
        <f t="shared" si="0"/>
        <v>4</v>
      </c>
      <c r="K6" s="52">
        <f t="shared" si="1"/>
        <v>100.72184793070262</v>
      </c>
      <c r="L6" s="52">
        <f t="shared" si="2"/>
        <v>104.58385772664253</v>
      </c>
      <c r="M6" s="52">
        <f t="shared" si="3"/>
        <v>101.42082404805231</v>
      </c>
      <c r="N6" s="52">
        <f t="shared" si="4"/>
        <v>102.95335571420941</v>
      </c>
      <c r="O6" s="17">
        <f t="shared" si="5"/>
        <v>101.69867589765478</v>
      </c>
      <c r="P6" s="50">
        <f t="shared" si="6"/>
        <v>4.9422142989036806E-2</v>
      </c>
      <c r="R6" s="50"/>
    </row>
    <row r="7" spans="1:18" s="17" customFormat="1" x14ac:dyDescent="0.2">
      <c r="A7" s="37" t="s">
        <v>165</v>
      </c>
      <c r="B7" s="8">
        <v>29</v>
      </c>
      <c r="C7" s="21" t="s">
        <v>31</v>
      </c>
      <c r="D7" s="9" t="s">
        <v>45</v>
      </c>
      <c r="E7" s="9" t="s">
        <v>7</v>
      </c>
      <c r="F7" s="45">
        <v>5.0092592592592598E-2</v>
      </c>
      <c r="G7" s="42">
        <v>4.9143518518518524E-2</v>
      </c>
      <c r="H7" s="42">
        <v>4.6215277777777779E-2</v>
      </c>
      <c r="I7" s="42">
        <v>5.5196759259259265E-2</v>
      </c>
      <c r="J7" s="53">
        <f t="shared" si="0"/>
        <v>4</v>
      </c>
      <c r="K7" s="52">
        <f t="shared" si="1"/>
        <v>104.13859480269491</v>
      </c>
      <c r="L7" s="52">
        <f t="shared" si="2"/>
        <v>102.03528467628922</v>
      </c>
      <c r="M7" s="52">
        <f t="shared" si="3"/>
        <v>103.56354356435821</v>
      </c>
      <c r="N7" s="52">
        <f t="shared" si="4"/>
        <v>103.13496940614397</v>
      </c>
      <c r="O7" s="17">
        <f t="shared" si="5"/>
        <v>102.91126588226381</v>
      </c>
      <c r="P7" s="50">
        <f t="shared" si="6"/>
        <v>5.0011421021198509E-2</v>
      </c>
      <c r="R7" s="50"/>
    </row>
    <row r="8" spans="1:18" s="17" customFormat="1" x14ac:dyDescent="0.2">
      <c r="A8" s="37" t="s">
        <v>165</v>
      </c>
      <c r="B8" s="8">
        <v>24</v>
      </c>
      <c r="C8" s="21" t="s">
        <v>174</v>
      </c>
      <c r="D8" s="9" t="s">
        <v>45</v>
      </c>
      <c r="E8" s="9" t="s">
        <v>175</v>
      </c>
      <c r="F8" s="45">
        <v>5.0150462962962966E-2</v>
      </c>
      <c r="G8" s="42">
        <v>4.9166666666666664E-2</v>
      </c>
      <c r="H8" s="42">
        <v>4.6203703703703698E-2</v>
      </c>
      <c r="I8" s="42">
        <v>5.5231481481481486E-2</v>
      </c>
      <c r="J8" s="53">
        <f t="shared" si="0"/>
        <v>4</v>
      </c>
      <c r="K8" s="52">
        <f t="shared" si="1"/>
        <v>104.25890279114536</v>
      </c>
      <c r="L8" s="52">
        <f t="shared" si="2"/>
        <v>102.07853931302935</v>
      </c>
      <c r="M8" s="52">
        <f t="shared" si="3"/>
        <v>103.5427940251743</v>
      </c>
      <c r="N8" s="52">
        <f t="shared" si="4"/>
        <v>103.22581053897582</v>
      </c>
      <c r="O8" s="17">
        <f t="shared" si="5"/>
        <v>102.94904795905983</v>
      </c>
      <c r="P8" s="50">
        <f t="shared" si="6"/>
        <v>5.0029781842372965E-2</v>
      </c>
      <c r="R8" s="50"/>
    </row>
    <row r="9" spans="1:18" s="17" customFormat="1" x14ac:dyDescent="0.2">
      <c r="A9" s="37" t="s">
        <v>165</v>
      </c>
      <c r="B9" s="8">
        <v>28</v>
      </c>
      <c r="C9" s="21" t="s">
        <v>178</v>
      </c>
      <c r="D9" s="9" t="s">
        <v>46</v>
      </c>
      <c r="E9" s="9" t="s">
        <v>17</v>
      </c>
      <c r="F9" s="45">
        <v>5.0150462962962966E-2</v>
      </c>
      <c r="G9" s="42">
        <v>4.9178240740740738E-2</v>
      </c>
      <c r="H9" s="42"/>
      <c r="I9" s="42">
        <v>5.5150462962962964E-2</v>
      </c>
      <c r="J9" s="53">
        <f t="shared" si="0"/>
        <v>3</v>
      </c>
      <c r="K9" s="52">
        <f t="shared" si="1"/>
        <v>104.25890279114536</v>
      </c>
      <c r="L9" s="52">
        <f t="shared" si="2"/>
        <v>102.10016586767499</v>
      </c>
      <c r="M9" s="52" t="str">
        <f t="shared" si="3"/>
        <v/>
      </c>
      <c r="N9" s="52">
        <f t="shared" si="4"/>
        <v>103.01388344946625</v>
      </c>
      <c r="O9" s="17">
        <f t="shared" si="5"/>
        <v>103.12431736942887</v>
      </c>
      <c r="P9" s="50">
        <f t="shared" si="6"/>
        <v>5.0114956892927012E-2</v>
      </c>
      <c r="R9" s="50"/>
    </row>
    <row r="10" spans="1:18" s="17" customFormat="1" x14ac:dyDescent="0.2">
      <c r="A10" s="17" t="s">
        <v>165</v>
      </c>
      <c r="B10" s="17">
        <v>43</v>
      </c>
      <c r="C10" s="17" t="s">
        <v>184</v>
      </c>
      <c r="D10" s="17" t="s">
        <v>185</v>
      </c>
      <c r="E10" s="17" t="s">
        <v>186</v>
      </c>
      <c r="F10" s="36">
        <v>5.002314814814815E-2</v>
      </c>
      <c r="G10" s="36">
        <v>4.9189814814814818E-2</v>
      </c>
      <c r="H10" s="36">
        <v>4.6215277777777779E-2</v>
      </c>
      <c r="I10" s="36"/>
      <c r="J10" s="53">
        <f t="shared" si="0"/>
        <v>3</v>
      </c>
      <c r="K10" s="52">
        <f t="shared" si="1"/>
        <v>103.9942252165544</v>
      </c>
      <c r="L10" s="52">
        <f t="shared" si="2"/>
        <v>102.12179191334671</v>
      </c>
      <c r="M10" s="52">
        <f t="shared" si="3"/>
        <v>103.56354356435821</v>
      </c>
      <c r="N10" s="52" t="str">
        <f t="shared" si="4"/>
        <v/>
      </c>
      <c r="O10" s="17">
        <f t="shared" si="5"/>
        <v>103.22652023141978</v>
      </c>
      <c r="P10" s="50">
        <f t="shared" si="6"/>
        <v>5.0164624053434463E-2</v>
      </c>
    </row>
    <row r="11" spans="1:18" s="17" customFormat="1" x14ac:dyDescent="0.2">
      <c r="A11" s="17" t="s">
        <v>165</v>
      </c>
      <c r="B11" s="17">
        <v>51</v>
      </c>
      <c r="C11" s="17" t="s">
        <v>32</v>
      </c>
      <c r="D11" s="17" t="s">
        <v>190</v>
      </c>
      <c r="E11" s="17" t="s">
        <v>50</v>
      </c>
      <c r="F11" s="36">
        <v>5.0428240740740739E-2</v>
      </c>
      <c r="G11" s="36">
        <v>4.9907407407407407E-2</v>
      </c>
      <c r="H11" s="36">
        <v>4.6273148148148147E-2</v>
      </c>
      <c r="I11" s="36">
        <v>5.5324074074074074E-2</v>
      </c>
      <c r="J11" s="53">
        <f t="shared" si="0"/>
        <v>4</v>
      </c>
      <c r="K11" s="52">
        <f t="shared" si="1"/>
        <v>104.83638113570741</v>
      </c>
      <c r="L11" s="52">
        <f t="shared" si="2"/>
        <v>103.46161816652642</v>
      </c>
      <c r="M11" s="52">
        <f t="shared" si="3"/>
        <v>103.66727567747431</v>
      </c>
      <c r="N11" s="52">
        <f t="shared" si="4"/>
        <v>103.46816523003434</v>
      </c>
      <c r="O11" s="17">
        <f t="shared" si="5"/>
        <v>103.53235302467836</v>
      </c>
      <c r="P11" s="50">
        <f t="shared" si="6"/>
        <v>5.0313248525737063E-2</v>
      </c>
    </row>
    <row r="12" spans="1:18" s="17" customFormat="1" x14ac:dyDescent="0.2">
      <c r="A12" s="37" t="s">
        <v>130</v>
      </c>
      <c r="B12" s="44">
        <v>82</v>
      </c>
      <c r="C12" s="40" t="s">
        <v>139</v>
      </c>
      <c r="D12" s="17" t="s">
        <v>140</v>
      </c>
      <c r="E12" s="17" t="s">
        <v>17</v>
      </c>
      <c r="F12" s="42">
        <v>5.0752314814814813E-2</v>
      </c>
      <c r="G12" s="42">
        <v>4.9212962962962958E-2</v>
      </c>
      <c r="H12" s="42">
        <v>4.6076388888888882E-2</v>
      </c>
      <c r="I12" s="42"/>
      <c r="J12" s="53">
        <f t="shared" si="0"/>
        <v>3</v>
      </c>
      <c r="K12" s="52">
        <f t="shared" si="1"/>
        <v>105.51010587102985</v>
      </c>
      <c r="L12" s="52">
        <f t="shared" si="2"/>
        <v>102.16504247829539</v>
      </c>
      <c r="M12" s="52">
        <f t="shared" si="3"/>
        <v>103.31448041287685</v>
      </c>
      <c r="N12" s="52" t="str">
        <f t="shared" si="4"/>
        <v/>
      </c>
      <c r="O12" s="17">
        <f t="shared" si="5"/>
        <v>103.66320958740069</v>
      </c>
      <c r="P12" s="50">
        <f t="shared" si="6"/>
        <v>5.0376840423043821E-2</v>
      </c>
    </row>
    <row r="13" spans="1:18" s="17" customFormat="1" x14ac:dyDescent="0.2">
      <c r="A13" s="37" t="s">
        <v>239</v>
      </c>
      <c r="B13" s="8">
        <v>57</v>
      </c>
      <c r="C13" s="21" t="s">
        <v>51</v>
      </c>
      <c r="D13" s="9" t="s">
        <v>52</v>
      </c>
      <c r="E13" s="9" t="s">
        <v>10</v>
      </c>
      <c r="F13" s="45">
        <v>5.0451388888888893E-2</v>
      </c>
      <c r="G13" s="42">
        <v>5.0833333333333335E-2</v>
      </c>
      <c r="H13" s="42"/>
      <c r="I13" s="42">
        <v>5.6192129629629634E-2</v>
      </c>
      <c r="J13" s="53">
        <f t="shared" si="0"/>
        <v>3</v>
      </c>
      <c r="K13" s="52">
        <f t="shared" si="1"/>
        <v>104.8845043310876</v>
      </c>
      <c r="L13" s="52">
        <f t="shared" si="2"/>
        <v>105.18758589050367</v>
      </c>
      <c r="M13" s="52" t="str">
        <f t="shared" si="3"/>
        <v/>
      </c>
      <c r="N13" s="52">
        <f t="shared" si="4"/>
        <v>105.74811158446784</v>
      </c>
      <c r="O13" s="17">
        <f t="shared" si="5"/>
        <v>105.27340060201971</v>
      </c>
      <c r="P13" s="50">
        <f t="shared" si="6"/>
        <v>5.1159339210385443E-2</v>
      </c>
    </row>
    <row r="14" spans="1:18" s="17" customFormat="1" x14ac:dyDescent="0.2">
      <c r="A14" s="17" t="s">
        <v>165</v>
      </c>
      <c r="B14" s="17">
        <v>22</v>
      </c>
      <c r="C14" s="17" t="s">
        <v>53</v>
      </c>
      <c r="D14" s="17" t="s">
        <v>170</v>
      </c>
      <c r="E14" s="17" t="s">
        <v>17</v>
      </c>
      <c r="F14" s="36">
        <v>5.1261574074074077E-2</v>
      </c>
      <c r="G14" s="36">
        <v>5.2256944444444446E-2</v>
      </c>
      <c r="H14" s="36">
        <v>4.8148148148148141E-2</v>
      </c>
      <c r="I14" s="36">
        <v>5.6331018518518516E-2</v>
      </c>
      <c r="J14" s="53">
        <f t="shared" si="0"/>
        <v>4</v>
      </c>
      <c r="K14" s="52">
        <f t="shared" si="1"/>
        <v>106.56881616939367</v>
      </c>
      <c r="L14" s="52">
        <f t="shared" si="2"/>
        <v>107.83515547542586</v>
      </c>
      <c r="M14" s="52">
        <f t="shared" si="3"/>
        <v>107.0143747345458</v>
      </c>
      <c r="N14" s="52">
        <f t="shared" si="4"/>
        <v>106.11421787944167</v>
      </c>
      <c r="O14" s="17">
        <f t="shared" si="5"/>
        <v>106.56580292779371</v>
      </c>
      <c r="P14" s="50">
        <f t="shared" si="6"/>
        <v>5.178740336146688E-2</v>
      </c>
    </row>
    <row r="15" spans="1:18" s="17" customFormat="1" x14ac:dyDescent="0.2">
      <c r="A15" s="37" t="s">
        <v>109</v>
      </c>
      <c r="B15" s="8">
        <v>109</v>
      </c>
      <c r="C15" s="21" t="s">
        <v>48</v>
      </c>
      <c r="D15" s="9" t="s">
        <v>116</v>
      </c>
      <c r="E15" s="47" t="s">
        <v>117</v>
      </c>
      <c r="F15" s="72">
        <v>5.0995370370370365E-2</v>
      </c>
      <c r="G15" s="72">
        <v>5.2233796296296299E-2</v>
      </c>
      <c r="H15" s="72">
        <v>4.7696759259259258E-2</v>
      </c>
      <c r="I15" s="72"/>
      <c r="J15" s="53">
        <f t="shared" si="0"/>
        <v>3</v>
      </c>
      <c r="K15" s="52">
        <f t="shared" si="1"/>
        <v>106.01539942252165</v>
      </c>
      <c r="L15" s="52">
        <f t="shared" si="2"/>
        <v>107.79216376343692</v>
      </c>
      <c r="M15" s="52">
        <f t="shared" si="3"/>
        <v>106.2110116429092</v>
      </c>
      <c r="N15" s="52" t="str">
        <f t="shared" si="4"/>
        <v/>
      </c>
      <c r="O15" s="17">
        <f t="shared" si="5"/>
        <v>106.67285827628926</v>
      </c>
      <c r="P15" s="50">
        <f t="shared" si="6"/>
        <v>5.1839428667542764E-2</v>
      </c>
    </row>
    <row r="16" spans="1:18" s="17" customFormat="1" x14ac:dyDescent="0.2">
      <c r="A16" s="37" t="s">
        <v>165</v>
      </c>
      <c r="B16" s="8">
        <v>36</v>
      </c>
      <c r="C16" s="21" t="s">
        <v>183</v>
      </c>
      <c r="D16" s="9" t="s">
        <v>57</v>
      </c>
      <c r="E16" s="9" t="s">
        <v>11</v>
      </c>
      <c r="F16" s="45">
        <v>5.0879629629629629E-2</v>
      </c>
      <c r="G16" s="42">
        <v>5.2499999999999998E-2</v>
      </c>
      <c r="H16" s="42"/>
      <c r="I16" s="42">
        <v>5.6469907407407406E-2</v>
      </c>
      <c r="J16" s="53">
        <f t="shared" si="0"/>
        <v>3</v>
      </c>
      <c r="K16" s="52">
        <f t="shared" si="1"/>
        <v>105.77478344562078</v>
      </c>
      <c r="L16" s="52">
        <f t="shared" si="2"/>
        <v>108.28645365299363</v>
      </c>
      <c r="M16" s="52" t="str">
        <f t="shared" si="3"/>
        <v/>
      </c>
      <c r="N16" s="52">
        <f t="shared" si="4"/>
        <v>106.4806854192246</v>
      </c>
      <c r="O16" s="17">
        <f t="shared" si="5"/>
        <v>106.84730750594633</v>
      </c>
      <c r="P16" s="50">
        <f t="shared" si="6"/>
        <v>5.1924205137800022E-2</v>
      </c>
    </row>
    <row r="17" spans="1:16" s="17" customFormat="1" x14ac:dyDescent="0.2">
      <c r="A17" s="17" t="s">
        <v>165</v>
      </c>
      <c r="B17" s="17">
        <v>110</v>
      </c>
      <c r="C17" s="17" t="s">
        <v>101</v>
      </c>
      <c r="D17" s="17" t="s">
        <v>70</v>
      </c>
      <c r="E17" s="17" t="s">
        <v>11</v>
      </c>
      <c r="F17" s="36">
        <v>5.2523148148148145E-2</v>
      </c>
      <c r="G17" s="36">
        <v>5.2384259259259262E-2</v>
      </c>
      <c r="H17" s="36">
        <v>4.8657407407407406E-2</v>
      </c>
      <c r="I17" s="36">
        <v>5.6365740740740744E-2</v>
      </c>
      <c r="J17" s="53">
        <f t="shared" si="0"/>
        <v>4</v>
      </c>
      <c r="K17" s="52">
        <f t="shared" si="1"/>
        <v>109.19153031761309</v>
      </c>
      <c r="L17" s="52">
        <f t="shared" si="2"/>
        <v>108.07157587590956</v>
      </c>
      <c r="M17" s="52">
        <f t="shared" si="3"/>
        <v>107.91892726389997</v>
      </c>
      <c r="N17" s="52">
        <f t="shared" si="4"/>
        <v>106.20580091855669</v>
      </c>
      <c r="O17" s="17">
        <f t="shared" si="5"/>
        <v>107.3987680194554</v>
      </c>
      <c r="P17" s="50">
        <f t="shared" si="6"/>
        <v>5.2192196437695404E-2</v>
      </c>
    </row>
    <row r="18" spans="1:16" s="17" customFormat="1" x14ac:dyDescent="0.2">
      <c r="A18" s="37" t="s">
        <v>130</v>
      </c>
      <c r="B18" s="41">
        <v>18</v>
      </c>
      <c r="C18" s="40" t="s">
        <v>136</v>
      </c>
      <c r="D18" s="18" t="s">
        <v>25</v>
      </c>
      <c r="E18" s="18" t="s">
        <v>137</v>
      </c>
      <c r="F18" s="46">
        <v>5.2534722222222219E-2</v>
      </c>
      <c r="G18" s="42">
        <v>5.2222222222222225E-2</v>
      </c>
      <c r="H18" s="42">
        <v>5.0671296296296298E-2</v>
      </c>
      <c r="I18" s="42">
        <v>5.6574074074074075E-2</v>
      </c>
      <c r="J18" s="53">
        <f t="shared" si="0"/>
        <v>4</v>
      </c>
      <c r="K18" s="52">
        <f t="shared" si="1"/>
        <v>109.21559191530319</v>
      </c>
      <c r="L18" s="52">
        <f t="shared" si="2"/>
        <v>107.7706671930201</v>
      </c>
      <c r="M18" s="52">
        <f t="shared" si="3"/>
        <v>111.47771535233721</v>
      </c>
      <c r="N18" s="52">
        <f t="shared" si="4"/>
        <v>106.75577282004144</v>
      </c>
      <c r="O18" s="17">
        <f t="shared" si="5"/>
        <v>107.91401064278824</v>
      </c>
      <c r="P18" s="50">
        <f t="shared" si="6"/>
        <v>5.2442587058611927E-2</v>
      </c>
    </row>
    <row r="19" spans="1:16" s="17" customFormat="1" x14ac:dyDescent="0.2">
      <c r="A19" s="17" t="s">
        <v>165</v>
      </c>
      <c r="B19" s="17">
        <v>105</v>
      </c>
      <c r="C19" s="17" t="s">
        <v>102</v>
      </c>
      <c r="D19" s="17" t="s">
        <v>103</v>
      </c>
      <c r="E19" s="17" t="s">
        <v>196</v>
      </c>
      <c r="F19" s="36">
        <v>5.0706018518518518E-2</v>
      </c>
      <c r="G19" s="36"/>
      <c r="H19" s="36">
        <v>5.2453703703703704E-2</v>
      </c>
      <c r="I19" s="36">
        <v>5.5520833333333332E-2</v>
      </c>
      <c r="J19" s="53">
        <f t="shared" si="0"/>
        <v>3</v>
      </c>
      <c r="K19" s="52">
        <f t="shared" si="1"/>
        <v>105.41385948026949</v>
      </c>
      <c r="L19" s="52" t="str">
        <f t="shared" si="2"/>
        <v/>
      </c>
      <c r="M19" s="52">
        <f t="shared" si="3"/>
        <v>114.6038941266692</v>
      </c>
      <c r="N19" s="52">
        <f t="shared" si="4"/>
        <v>103.98370763327395</v>
      </c>
      <c r="O19" s="17">
        <f t="shared" si="5"/>
        <v>108.0004870800709</v>
      </c>
      <c r="P19" s="50">
        <f t="shared" si="6"/>
        <v>5.2484611704565698E-2</v>
      </c>
    </row>
    <row r="20" spans="1:16" s="17" customFormat="1" x14ac:dyDescent="0.2">
      <c r="A20" s="37" t="s">
        <v>165</v>
      </c>
      <c r="B20" s="8">
        <v>27</v>
      </c>
      <c r="C20" s="21" t="s">
        <v>176</v>
      </c>
      <c r="D20" s="9" t="s">
        <v>177</v>
      </c>
      <c r="E20" s="9" t="s">
        <v>17</v>
      </c>
      <c r="F20" s="45">
        <v>5.2511574074074079E-2</v>
      </c>
      <c r="G20" s="42">
        <v>5.2233796296296299E-2</v>
      </c>
      <c r="H20" s="42">
        <v>4.8611111111111112E-2</v>
      </c>
      <c r="I20" s="42">
        <v>5.9375000000000004E-2</v>
      </c>
      <c r="J20" s="53">
        <f t="shared" si="0"/>
        <v>4</v>
      </c>
      <c r="K20" s="52">
        <f t="shared" si="1"/>
        <v>109.16746871992302</v>
      </c>
      <c r="L20" s="52">
        <f t="shared" si="2"/>
        <v>107.79216376343692</v>
      </c>
      <c r="M20" s="52">
        <f t="shared" si="3"/>
        <v>107.83677373439457</v>
      </c>
      <c r="N20" s="52">
        <f t="shared" si="4"/>
        <v>114.22785033487631</v>
      </c>
      <c r="O20" s="17">
        <f t="shared" si="5"/>
        <v>108.2654687392515</v>
      </c>
      <c r="P20" s="50">
        <f t="shared" si="6"/>
        <v>5.261338389686715E-2</v>
      </c>
    </row>
    <row r="21" spans="1:16" s="17" customFormat="1" x14ac:dyDescent="0.2">
      <c r="A21" s="37" t="s">
        <v>130</v>
      </c>
      <c r="B21" s="8">
        <v>9</v>
      </c>
      <c r="C21" s="21" t="s">
        <v>21</v>
      </c>
      <c r="D21" s="9" t="s">
        <v>22</v>
      </c>
      <c r="E21" s="9" t="s">
        <v>17</v>
      </c>
      <c r="F21" s="45">
        <v>5.2569444444444446E-2</v>
      </c>
      <c r="G21" s="42">
        <v>5.3229166666666661E-2</v>
      </c>
      <c r="H21" s="42">
        <v>4.7557870370370368E-2</v>
      </c>
      <c r="I21" s="42">
        <v>6.8402777777777771E-2</v>
      </c>
      <c r="J21" s="53">
        <f t="shared" si="0"/>
        <v>4</v>
      </c>
      <c r="K21" s="52">
        <f t="shared" si="1"/>
        <v>109.28777670837344</v>
      </c>
      <c r="L21" s="52">
        <f t="shared" si="2"/>
        <v>109.63909908944063</v>
      </c>
      <c r="M21" s="52">
        <f t="shared" si="3"/>
        <v>105.96351759669443</v>
      </c>
      <c r="N21" s="52">
        <f t="shared" si="4"/>
        <v>139.26121051443744</v>
      </c>
      <c r="O21" s="17">
        <f t="shared" si="5"/>
        <v>108.29679779816949</v>
      </c>
      <c r="P21" s="50">
        <f t="shared" si="6"/>
        <v>5.2628608767947241E-2</v>
      </c>
    </row>
    <row r="22" spans="1:16" s="17" customFormat="1" x14ac:dyDescent="0.2">
      <c r="A22" s="37" t="s">
        <v>130</v>
      </c>
      <c r="B22" s="8">
        <v>6</v>
      </c>
      <c r="C22" s="21" t="s">
        <v>37</v>
      </c>
      <c r="D22" s="9" t="s">
        <v>47</v>
      </c>
      <c r="E22" s="9" t="s">
        <v>131</v>
      </c>
      <c r="F22" s="45">
        <v>5.2465277777777784E-2</v>
      </c>
      <c r="G22" s="42">
        <v>5.2523148148148145E-2</v>
      </c>
      <c r="H22" s="42">
        <v>4.8622685185185179E-2</v>
      </c>
      <c r="I22" s="42"/>
      <c r="J22" s="53">
        <f t="shared" si="0"/>
        <v>3</v>
      </c>
      <c r="K22" s="52">
        <f t="shared" si="1"/>
        <v>109.07122232916268</v>
      </c>
      <c r="L22" s="52">
        <f t="shared" si="2"/>
        <v>108.32942352076005</v>
      </c>
      <c r="M22" s="52">
        <f t="shared" si="3"/>
        <v>107.85731358323964</v>
      </c>
      <c r="N22" s="52" t="str">
        <f t="shared" si="4"/>
        <v/>
      </c>
      <c r="O22" s="17">
        <f t="shared" si="5"/>
        <v>108.41931981105411</v>
      </c>
      <c r="P22" s="50">
        <f t="shared" si="6"/>
        <v>5.2688150353780487E-2</v>
      </c>
    </row>
    <row r="23" spans="1:16" s="17" customFormat="1" x14ac:dyDescent="0.2">
      <c r="A23" s="17" t="s">
        <v>239</v>
      </c>
      <c r="B23" s="17">
        <v>56</v>
      </c>
      <c r="C23" s="17" t="s">
        <v>41</v>
      </c>
      <c r="D23" s="17" t="s">
        <v>86</v>
      </c>
      <c r="E23" s="17" t="s">
        <v>17</v>
      </c>
      <c r="F23" s="36">
        <v>5.3414351851851859E-2</v>
      </c>
      <c r="G23" s="36"/>
      <c r="H23" s="36">
        <v>5.1631944444444446E-2</v>
      </c>
      <c r="I23" s="36">
        <v>5.5300925925925927E-2</v>
      </c>
      <c r="J23" s="53">
        <f t="shared" si="0"/>
        <v>3</v>
      </c>
      <c r="K23" s="52">
        <f t="shared" si="1"/>
        <v>111.04427333974978</v>
      </c>
      <c r="L23" s="52" t="str">
        <f t="shared" si="2"/>
        <v/>
      </c>
      <c r="M23" s="52">
        <f t="shared" si="3"/>
        <v>113.16528784333377</v>
      </c>
      <c r="N23" s="52">
        <f t="shared" si="4"/>
        <v>103.40756133525859</v>
      </c>
      <c r="O23" s="17">
        <f t="shared" si="5"/>
        <v>109.20570750611405</v>
      </c>
      <c r="P23" s="50">
        <f t="shared" si="6"/>
        <v>5.3070308378622262E-2</v>
      </c>
    </row>
    <row r="24" spans="1:16" s="17" customFormat="1" x14ac:dyDescent="0.2">
      <c r="A24" s="17" t="s">
        <v>239</v>
      </c>
      <c r="B24" s="17">
        <v>55</v>
      </c>
      <c r="C24" s="17" t="s">
        <v>27</v>
      </c>
      <c r="D24" s="17" t="s">
        <v>28</v>
      </c>
      <c r="E24" s="17" t="s">
        <v>7</v>
      </c>
      <c r="F24" s="36">
        <v>5.2719907407407403E-2</v>
      </c>
      <c r="G24" s="36">
        <v>5.4085648148148147E-2</v>
      </c>
      <c r="H24" s="36">
        <v>4.8900462962962965E-2</v>
      </c>
      <c r="I24" s="36">
        <v>5.7916666666666665E-2</v>
      </c>
      <c r="J24" s="53">
        <f t="shared" si="0"/>
        <v>4</v>
      </c>
      <c r="K24" s="52">
        <f t="shared" si="1"/>
        <v>109.60057747834458</v>
      </c>
      <c r="L24" s="52">
        <f t="shared" si="2"/>
        <v>111.22555783539518</v>
      </c>
      <c r="M24" s="52">
        <f t="shared" si="3"/>
        <v>108.34997724634722</v>
      </c>
      <c r="N24" s="52">
        <f t="shared" si="4"/>
        <v>110.31940583248185</v>
      </c>
      <c r="O24" s="17">
        <f t="shared" si="5"/>
        <v>109.42332018572455</v>
      </c>
      <c r="P24" s="50">
        <f t="shared" si="6"/>
        <v>5.3176060836783667E-2</v>
      </c>
    </row>
    <row r="25" spans="1:16" s="17" customFormat="1" x14ac:dyDescent="0.2">
      <c r="A25" s="37" t="s">
        <v>165</v>
      </c>
      <c r="B25" s="8">
        <v>68</v>
      </c>
      <c r="C25" s="21" t="s">
        <v>193</v>
      </c>
      <c r="D25" s="9" t="s">
        <v>194</v>
      </c>
      <c r="E25" s="9" t="s">
        <v>195</v>
      </c>
      <c r="F25" s="45">
        <v>5.2939814814814821E-2</v>
      </c>
      <c r="G25" s="42">
        <v>5.395833333333333E-2</v>
      </c>
      <c r="H25" s="42">
        <v>4.8645833333333333E-2</v>
      </c>
      <c r="I25" s="42"/>
      <c r="J25" s="53">
        <f t="shared" si="0"/>
        <v>3</v>
      </c>
      <c r="K25" s="52">
        <f t="shared" si="1"/>
        <v>110.05774783445624</v>
      </c>
      <c r="L25" s="52">
        <f t="shared" si="2"/>
        <v>110.98989279472013</v>
      </c>
      <c r="M25" s="52">
        <f t="shared" si="3"/>
        <v>107.8983903477132</v>
      </c>
      <c r="N25" s="52" t="str">
        <f t="shared" si="4"/>
        <v/>
      </c>
      <c r="O25" s="17">
        <f t="shared" si="5"/>
        <v>109.64867699229653</v>
      </c>
      <c r="P25" s="50">
        <f t="shared" si="6"/>
        <v>5.3285576680718177E-2</v>
      </c>
    </row>
    <row r="26" spans="1:16" s="17" customFormat="1" x14ac:dyDescent="0.2">
      <c r="A26" s="37" t="s">
        <v>109</v>
      </c>
      <c r="B26" s="44">
        <v>98</v>
      </c>
      <c r="C26" s="40" t="s">
        <v>113</v>
      </c>
      <c r="D26" s="17" t="s">
        <v>114</v>
      </c>
      <c r="E26" s="17" t="s">
        <v>115</v>
      </c>
      <c r="F26" s="42">
        <v>5.2488425925925924E-2</v>
      </c>
      <c r="G26" s="42">
        <v>5.3217592592592594E-2</v>
      </c>
      <c r="H26" s="42">
        <v>5.3287037037037042E-2</v>
      </c>
      <c r="I26" s="42">
        <v>5.7881944444444444E-2</v>
      </c>
      <c r="J26" s="53">
        <f t="shared" si="0"/>
        <v>4</v>
      </c>
      <c r="K26" s="52">
        <f t="shared" si="1"/>
        <v>109.11934552454284</v>
      </c>
      <c r="L26" s="52">
        <f t="shared" si="2"/>
        <v>109.6176430637708</v>
      </c>
      <c r="M26" s="52">
        <f t="shared" si="3"/>
        <v>116.05816664470537</v>
      </c>
      <c r="N26" s="52">
        <f t="shared" si="4"/>
        <v>110.22682271071962</v>
      </c>
      <c r="O26" s="17">
        <f t="shared" si="5"/>
        <v>109.65460376634441</v>
      </c>
      <c r="P26" s="50">
        <f t="shared" si="6"/>
        <v>5.3288456893974372E-2</v>
      </c>
    </row>
    <row r="27" spans="1:16" s="17" customFormat="1" x14ac:dyDescent="0.2">
      <c r="A27" s="37" t="s">
        <v>165</v>
      </c>
      <c r="B27" s="8">
        <v>108</v>
      </c>
      <c r="C27" s="21" t="s">
        <v>197</v>
      </c>
      <c r="D27" s="9" t="s">
        <v>49</v>
      </c>
      <c r="E27" s="9" t="s">
        <v>11</v>
      </c>
      <c r="F27" s="45">
        <v>5.2835648148148145E-2</v>
      </c>
      <c r="G27" s="42">
        <v>5.3043981481481484E-2</v>
      </c>
      <c r="H27" s="42">
        <v>5.0162037037037033E-2</v>
      </c>
      <c r="I27" s="42"/>
      <c r="J27" s="53">
        <f t="shared" si="0"/>
        <v>3</v>
      </c>
      <c r="K27" s="52">
        <f t="shared" si="1"/>
        <v>109.84119345524543</v>
      </c>
      <c r="L27" s="52">
        <f t="shared" si="2"/>
        <v>109.29574661890229</v>
      </c>
      <c r="M27" s="52">
        <f t="shared" si="3"/>
        <v>110.58050766456518</v>
      </c>
      <c r="N27" s="52" t="str">
        <f t="shared" si="4"/>
        <v/>
      </c>
      <c r="O27" s="17">
        <f t="shared" si="5"/>
        <v>109.9058159129043</v>
      </c>
      <c r="P27" s="50">
        <f t="shared" si="6"/>
        <v>5.3410537565313297E-2</v>
      </c>
    </row>
    <row r="28" spans="1:16" s="17" customFormat="1" x14ac:dyDescent="0.2">
      <c r="A28" s="37" t="s">
        <v>130</v>
      </c>
      <c r="B28" s="41">
        <v>7</v>
      </c>
      <c r="C28" s="40" t="s">
        <v>132</v>
      </c>
      <c r="D28" s="18" t="s">
        <v>133</v>
      </c>
      <c r="E28" s="18" t="s">
        <v>17</v>
      </c>
      <c r="F28" s="46">
        <v>5.3541666666666675E-2</v>
      </c>
      <c r="G28" s="42">
        <v>5.3078703703703704E-2</v>
      </c>
      <c r="H28" s="42">
        <v>5.0138888888888893E-2</v>
      </c>
      <c r="I28" s="42"/>
      <c r="J28" s="53">
        <f t="shared" si="0"/>
        <v>3</v>
      </c>
      <c r="K28" s="52">
        <f t="shared" si="1"/>
        <v>111.30895091434074</v>
      </c>
      <c r="L28" s="52">
        <f t="shared" si="2"/>
        <v>109.36013432558272</v>
      </c>
      <c r="M28" s="52">
        <f t="shared" si="3"/>
        <v>110.53968233497129</v>
      </c>
      <c r="N28" s="52" t="str">
        <f t="shared" si="4"/>
        <v/>
      </c>
      <c r="O28" s="17">
        <f t="shared" si="5"/>
        <v>110.40292252496492</v>
      </c>
      <c r="P28" s="50">
        <f t="shared" si="6"/>
        <v>5.3652114693483383E-2</v>
      </c>
    </row>
    <row r="29" spans="1:16" s="17" customFormat="1" x14ac:dyDescent="0.2">
      <c r="A29" s="37" t="s">
        <v>130</v>
      </c>
      <c r="B29" s="8">
        <v>250</v>
      </c>
      <c r="C29" s="21" t="s">
        <v>155</v>
      </c>
      <c r="D29" s="9" t="s">
        <v>156</v>
      </c>
      <c r="E29" s="9"/>
      <c r="F29" s="45">
        <v>5.5115740740740743E-2</v>
      </c>
      <c r="G29" s="42"/>
      <c r="H29" s="42">
        <v>5.0231481481481481E-2</v>
      </c>
      <c r="I29" s="42">
        <v>5.6539351851851855E-2</v>
      </c>
      <c r="J29" s="53">
        <f t="shared" si="0"/>
        <v>3</v>
      </c>
      <c r="K29" s="52">
        <f t="shared" si="1"/>
        <v>114.58132820019252</v>
      </c>
      <c r="L29" s="52" t="str">
        <f t="shared" si="2"/>
        <v/>
      </c>
      <c r="M29" s="52">
        <f t="shared" si="3"/>
        <v>110.70296105525482</v>
      </c>
      <c r="N29" s="52">
        <f t="shared" si="4"/>
        <v>106.66405448916348</v>
      </c>
      <c r="O29" s="17">
        <f t="shared" si="5"/>
        <v>110.64944791487027</v>
      </c>
      <c r="P29" s="50">
        <f t="shared" si="6"/>
        <v>5.3771917758398319E-2</v>
      </c>
    </row>
    <row r="30" spans="1:16" s="17" customFormat="1" x14ac:dyDescent="0.2">
      <c r="A30" s="17" t="s">
        <v>239</v>
      </c>
      <c r="B30" s="17">
        <v>66</v>
      </c>
      <c r="C30" s="17" t="s">
        <v>29</v>
      </c>
      <c r="D30" s="17" t="s">
        <v>30</v>
      </c>
      <c r="E30" s="17" t="s">
        <v>7</v>
      </c>
      <c r="F30" s="36">
        <v>5.5115740740740743E-2</v>
      </c>
      <c r="G30" s="36">
        <v>5.3182870370370366E-2</v>
      </c>
      <c r="H30" s="36">
        <v>5.0451388888888893E-2</v>
      </c>
      <c r="I30" s="36">
        <v>5.8391203703703702E-2</v>
      </c>
      <c r="J30" s="53">
        <f t="shared" si="0"/>
        <v>4</v>
      </c>
      <c r="K30" s="52">
        <f t="shared" si="1"/>
        <v>114.58132820019252</v>
      </c>
      <c r="L30" s="52">
        <f t="shared" si="2"/>
        <v>109.55327218645469</v>
      </c>
      <c r="M30" s="52">
        <f t="shared" si="3"/>
        <v>111.09050705424322</v>
      </c>
      <c r="N30" s="52">
        <f t="shared" si="4"/>
        <v>111.58693054716136</v>
      </c>
      <c r="O30" s="17">
        <f t="shared" si="5"/>
        <v>110.74356992928642</v>
      </c>
      <c r="P30" s="50">
        <f t="shared" si="6"/>
        <v>5.3817657898216596E-2</v>
      </c>
    </row>
    <row r="31" spans="1:16" s="17" customFormat="1" x14ac:dyDescent="0.2">
      <c r="A31" s="17" t="s">
        <v>165</v>
      </c>
      <c r="B31" s="17">
        <v>164</v>
      </c>
      <c r="C31" s="17" t="s">
        <v>200</v>
      </c>
      <c r="D31" s="17" t="s">
        <v>42</v>
      </c>
      <c r="E31" s="17" t="s">
        <v>131</v>
      </c>
      <c r="F31" s="36"/>
      <c r="G31" s="36">
        <v>5.3854166666666668E-2</v>
      </c>
      <c r="H31" s="36">
        <v>5.0914351851851856E-2</v>
      </c>
      <c r="I31" s="36">
        <v>5.785879629629629E-2</v>
      </c>
      <c r="J31" s="53">
        <f t="shared" si="0"/>
        <v>3</v>
      </c>
      <c r="K31" s="52" t="str">
        <f t="shared" si="1"/>
        <v/>
      </c>
      <c r="L31" s="52">
        <f t="shared" si="2"/>
        <v>110.7970345855959</v>
      </c>
      <c r="M31" s="52">
        <f t="shared" si="3"/>
        <v>111.90529164213289</v>
      </c>
      <c r="N31" s="52">
        <f t="shared" si="4"/>
        <v>110.16511296951903</v>
      </c>
      <c r="O31" s="17">
        <f t="shared" si="5"/>
        <v>110.95581306574928</v>
      </c>
      <c r="P31" s="50">
        <f t="shared" si="6"/>
        <v>5.3920800938635965E-2</v>
      </c>
    </row>
    <row r="32" spans="1:16" s="17" customFormat="1" x14ac:dyDescent="0.2">
      <c r="A32" s="37" t="s">
        <v>165</v>
      </c>
      <c r="B32" s="8">
        <v>42</v>
      </c>
      <c r="C32" s="21" t="s">
        <v>55</v>
      </c>
      <c r="D32" s="9" t="s">
        <v>56</v>
      </c>
      <c r="E32" s="9" t="s">
        <v>88</v>
      </c>
      <c r="F32" s="45">
        <v>5.3240740740740734E-2</v>
      </c>
      <c r="G32" s="42"/>
      <c r="H32" s="42">
        <v>4.8854166666666664E-2</v>
      </c>
      <c r="I32" s="42">
        <v>5.9398148148148144E-2</v>
      </c>
      <c r="J32" s="53">
        <f t="shared" si="0"/>
        <v>3</v>
      </c>
      <c r="K32" s="52">
        <f t="shared" si="1"/>
        <v>110.68334937439846</v>
      </c>
      <c r="L32" s="52" t="str">
        <f t="shared" si="2"/>
        <v/>
      </c>
      <c r="M32" s="52">
        <f t="shared" si="3"/>
        <v>108.26790558594934</v>
      </c>
      <c r="N32" s="52">
        <f t="shared" si="4"/>
        <v>114.29020178080754</v>
      </c>
      <c r="O32" s="17">
        <f t="shared" si="5"/>
        <v>111.08048558038512</v>
      </c>
      <c r="P32" s="50">
        <f t="shared" si="6"/>
        <v>5.3981387596139116E-2</v>
      </c>
    </row>
    <row r="33" spans="1:16" s="17" customFormat="1" x14ac:dyDescent="0.2">
      <c r="A33" s="37" t="s">
        <v>109</v>
      </c>
      <c r="B33" s="8">
        <v>5</v>
      </c>
      <c r="C33" s="21" t="s">
        <v>19</v>
      </c>
      <c r="D33" s="9" t="s">
        <v>20</v>
      </c>
      <c r="E33" s="9" t="s">
        <v>112</v>
      </c>
      <c r="F33" s="45">
        <v>5.4004629629629632E-2</v>
      </c>
      <c r="G33" s="42">
        <v>5.3842592592592588E-2</v>
      </c>
      <c r="H33" s="42">
        <v>5.0266203703703709E-2</v>
      </c>
      <c r="I33" s="42"/>
      <c r="J33" s="53">
        <f t="shared" si="0"/>
        <v>3</v>
      </c>
      <c r="K33" s="52">
        <f t="shared" si="1"/>
        <v>112.27141482194418</v>
      </c>
      <c r="L33" s="52">
        <f t="shared" si="2"/>
        <v>110.77560359424632</v>
      </c>
      <c r="M33" s="52">
        <f t="shared" si="3"/>
        <v>110.76417505206138</v>
      </c>
      <c r="N33" s="52" t="str">
        <f t="shared" si="4"/>
        <v/>
      </c>
      <c r="O33" s="17">
        <f t="shared" si="5"/>
        <v>111.27039782275062</v>
      </c>
      <c r="P33" s="50">
        <f t="shared" si="6"/>
        <v>5.4073678571559508E-2</v>
      </c>
    </row>
    <row r="34" spans="1:16" s="17" customFormat="1" x14ac:dyDescent="0.2">
      <c r="A34" s="17" t="s">
        <v>165</v>
      </c>
      <c r="B34" s="17">
        <v>146</v>
      </c>
      <c r="C34" s="17" t="s">
        <v>199</v>
      </c>
      <c r="D34" s="17" t="s">
        <v>54</v>
      </c>
      <c r="E34" s="17" t="s">
        <v>112</v>
      </c>
      <c r="F34" s="36"/>
      <c r="G34" s="36">
        <v>5.5208333333333331E-2</v>
      </c>
      <c r="H34" s="36">
        <v>5.0231481481481481E-2</v>
      </c>
      <c r="I34" s="36">
        <v>5.7951388888888893E-2</v>
      </c>
      <c r="J34" s="53">
        <f t="shared" si="0"/>
        <v>3</v>
      </c>
      <c r="K34" s="52" t="str">
        <f t="shared" si="1"/>
        <v/>
      </c>
      <c r="L34" s="52">
        <f t="shared" si="2"/>
        <v>113.30130987874327</v>
      </c>
      <c r="M34" s="52">
        <f t="shared" si="3"/>
        <v>110.70296105525482</v>
      </c>
      <c r="N34" s="52">
        <f t="shared" si="4"/>
        <v>110.41201115909493</v>
      </c>
      <c r="O34" s="17">
        <f t="shared" si="5"/>
        <v>111.47209403103101</v>
      </c>
      <c r="P34" s="50">
        <f t="shared" si="6"/>
        <v>5.4171696158887894E-2</v>
      </c>
    </row>
    <row r="35" spans="1:16" s="17" customFormat="1" x14ac:dyDescent="0.2">
      <c r="A35" s="17" t="s">
        <v>239</v>
      </c>
      <c r="B35" s="17">
        <v>59</v>
      </c>
      <c r="C35" s="17" t="s">
        <v>200</v>
      </c>
      <c r="D35" s="17" t="s">
        <v>44</v>
      </c>
      <c r="E35" s="17" t="s">
        <v>7</v>
      </c>
      <c r="F35" s="36">
        <v>5.1458333333333328E-2</v>
      </c>
      <c r="G35" s="36">
        <v>5.5243055555555559E-2</v>
      </c>
      <c r="H35" s="36">
        <v>5.2453703703703704E-2</v>
      </c>
      <c r="I35" s="36"/>
      <c r="J35" s="53">
        <f t="shared" si="0"/>
        <v>3</v>
      </c>
      <c r="K35" s="52">
        <f t="shared" si="1"/>
        <v>106.97786333012512</v>
      </c>
      <c r="L35" s="52">
        <f t="shared" si="2"/>
        <v>113.36544067936545</v>
      </c>
      <c r="M35" s="52">
        <f t="shared" si="3"/>
        <v>114.6038941266692</v>
      </c>
      <c r="N35" s="52" t="str">
        <f t="shared" si="4"/>
        <v/>
      </c>
      <c r="O35" s="17">
        <f t="shared" si="5"/>
        <v>111.64906604538659</v>
      </c>
      <c r="P35" s="50">
        <f t="shared" si="6"/>
        <v>5.4257698617831814E-2</v>
      </c>
    </row>
    <row r="36" spans="1:16" s="17" customFormat="1" x14ac:dyDescent="0.2">
      <c r="A36" s="37" t="s">
        <v>109</v>
      </c>
      <c r="B36" s="41">
        <v>201</v>
      </c>
      <c r="C36" s="40" t="s">
        <v>118</v>
      </c>
      <c r="D36" s="18" t="s">
        <v>119</v>
      </c>
      <c r="E36" s="18"/>
      <c r="F36" s="46">
        <v>5.5706018518518523E-2</v>
      </c>
      <c r="G36" s="42">
        <v>5.5231481481481486E-2</v>
      </c>
      <c r="H36" s="42">
        <v>5.0150462962962966E-2</v>
      </c>
      <c r="I36" s="42">
        <v>5.8344907407407408E-2</v>
      </c>
      <c r="J36" s="53">
        <f t="shared" si="0"/>
        <v>4</v>
      </c>
      <c r="K36" s="52">
        <f t="shared" si="1"/>
        <v>115.80846968238694</v>
      </c>
      <c r="L36" s="52">
        <f t="shared" si="2"/>
        <v>113.34406419382037</v>
      </c>
      <c r="M36" s="52">
        <f t="shared" si="3"/>
        <v>110.56009547086599</v>
      </c>
      <c r="N36" s="52">
        <f t="shared" si="4"/>
        <v>111.46308759269812</v>
      </c>
      <c r="O36" s="17">
        <f t="shared" si="5"/>
        <v>111.78908241912815</v>
      </c>
      <c r="P36" s="50">
        <f t="shared" si="6"/>
        <v>5.4325741875846559E-2</v>
      </c>
    </row>
    <row r="37" spans="1:16" s="17" customFormat="1" x14ac:dyDescent="0.2">
      <c r="A37" s="17" t="s">
        <v>130</v>
      </c>
      <c r="B37" s="17">
        <v>213</v>
      </c>
      <c r="C37" s="17" t="s">
        <v>148</v>
      </c>
      <c r="D37" s="17" t="s">
        <v>149</v>
      </c>
      <c r="E37" s="17" t="s">
        <v>150</v>
      </c>
      <c r="F37" s="36">
        <v>5.4733796296296294E-2</v>
      </c>
      <c r="G37" s="36">
        <v>5.4108796296296301E-2</v>
      </c>
      <c r="H37" s="36"/>
      <c r="I37" s="36">
        <v>5.8136574074074077E-2</v>
      </c>
      <c r="J37" s="53">
        <f t="shared" ref="J37:J68" si="7">COUNT(F37:I37)</f>
        <v>3</v>
      </c>
      <c r="K37" s="52">
        <f t="shared" ref="K37:K68" si="8">IF(F37="","",((F37/$K$2)^$K$3)*100)</f>
        <v>113.78729547641964</v>
      </c>
      <c r="L37" s="52">
        <f t="shared" ref="L37:L68" si="9">IF(G37="","",((G37/$L$2)^$L$3)*100)</f>
        <v>111.26840006104501</v>
      </c>
      <c r="M37" s="52" t="str">
        <f t="shared" ref="M37:M68" si="10">IF(H37="","",((H37/$M$2)^$M$3)*100)</f>
        <v/>
      </c>
      <c r="N37" s="52">
        <f t="shared" ref="N37:N68" si="11">IF(I37="","",((I37/$N$2)^$N$3)*100)</f>
        <v>110.90628092037427</v>
      </c>
      <c r="O37" s="17">
        <f t="shared" ref="O37:O68" si="12">(SMALL(K37:N37,1)+SMALL(K37:N37,2)+SMALL(K37:N37,3))/3</f>
        <v>111.9873254859463</v>
      </c>
      <c r="P37" s="50">
        <f t="shared" ref="P37:P68" si="13">$O$2*O37/100</f>
        <v>5.4422081352328358E-2</v>
      </c>
    </row>
    <row r="38" spans="1:16" s="17" customFormat="1" x14ac:dyDescent="0.2">
      <c r="A38" s="17" t="s">
        <v>239</v>
      </c>
      <c r="B38" s="17">
        <v>77</v>
      </c>
      <c r="C38" s="17" t="s">
        <v>37</v>
      </c>
      <c r="D38" s="17" t="s">
        <v>246</v>
      </c>
      <c r="E38" s="17" t="s">
        <v>7</v>
      </c>
      <c r="F38" s="36">
        <v>5.3298611111111116E-2</v>
      </c>
      <c r="G38" s="36"/>
      <c r="H38" s="36">
        <v>5.1782407407407409E-2</v>
      </c>
      <c r="I38" s="36">
        <v>5.8495370370370371E-2</v>
      </c>
      <c r="J38" s="53">
        <f t="shared" si="7"/>
        <v>3</v>
      </c>
      <c r="K38" s="52">
        <f t="shared" si="8"/>
        <v>110.80365736284892</v>
      </c>
      <c r="L38" s="52" t="str">
        <f t="shared" si="9"/>
        <v/>
      </c>
      <c r="M38" s="52">
        <f t="shared" si="10"/>
        <v>113.42903507971138</v>
      </c>
      <c r="N38" s="52">
        <f t="shared" si="11"/>
        <v>111.8657207928633</v>
      </c>
      <c r="O38" s="17">
        <f t="shared" si="12"/>
        <v>112.03280441180787</v>
      </c>
      <c r="P38" s="50">
        <f t="shared" si="13"/>
        <v>5.4444182583805352E-2</v>
      </c>
    </row>
    <row r="39" spans="1:16" s="17" customFormat="1" x14ac:dyDescent="0.2">
      <c r="A39" s="37" t="s">
        <v>165</v>
      </c>
      <c r="B39" s="8">
        <v>21</v>
      </c>
      <c r="C39" s="21" t="s">
        <v>167</v>
      </c>
      <c r="D39" s="9" t="s">
        <v>168</v>
      </c>
      <c r="E39" s="9" t="s">
        <v>169</v>
      </c>
      <c r="F39" s="45">
        <v>5.3877314814814815E-2</v>
      </c>
      <c r="G39" s="42">
        <v>5.5243055555555559E-2</v>
      </c>
      <c r="H39" s="42">
        <v>5.2905092592592594E-2</v>
      </c>
      <c r="I39" s="42">
        <v>5.8657407407407408E-2</v>
      </c>
      <c r="J39" s="53">
        <f t="shared" si="7"/>
        <v>4</v>
      </c>
      <c r="K39" s="52">
        <f t="shared" si="8"/>
        <v>112.00673724735324</v>
      </c>
      <c r="L39" s="52">
        <f t="shared" si="9"/>
        <v>113.36544067936545</v>
      </c>
      <c r="M39" s="52">
        <f t="shared" si="10"/>
        <v>115.39219400093911</v>
      </c>
      <c r="N39" s="52">
        <f t="shared" si="11"/>
        <v>112.29978928801452</v>
      </c>
      <c r="O39" s="17">
        <f t="shared" si="12"/>
        <v>112.55732240491108</v>
      </c>
      <c r="P39" s="50">
        <f t="shared" si="13"/>
        <v>5.4699080723104213E-2</v>
      </c>
    </row>
    <row r="40" spans="1:16" s="17" customFormat="1" x14ac:dyDescent="0.2">
      <c r="A40" s="37" t="s">
        <v>165</v>
      </c>
      <c r="B40" s="8">
        <v>33</v>
      </c>
      <c r="C40" s="21" t="s">
        <v>15</v>
      </c>
      <c r="D40" s="9" t="s">
        <v>36</v>
      </c>
      <c r="E40" s="9" t="s">
        <v>16</v>
      </c>
      <c r="F40" s="45">
        <v>5.512731481481481E-2</v>
      </c>
      <c r="G40" s="42"/>
      <c r="H40" s="42">
        <v>5.122685185185185E-2</v>
      </c>
      <c r="I40" s="42">
        <v>5.8553240740740746E-2</v>
      </c>
      <c r="J40" s="53">
        <f t="shared" si="7"/>
        <v>3</v>
      </c>
      <c r="K40" s="52">
        <f t="shared" si="8"/>
        <v>114.60538979788257</v>
      </c>
      <c r="L40" s="52" t="str">
        <f t="shared" si="9"/>
        <v/>
      </c>
      <c r="M40" s="52">
        <f t="shared" si="10"/>
        <v>112.45443334220954</v>
      </c>
      <c r="N40" s="52">
        <f t="shared" si="11"/>
        <v>112.0206901149007</v>
      </c>
      <c r="O40" s="17">
        <f t="shared" si="12"/>
        <v>113.02683775166427</v>
      </c>
      <c r="P40" s="50">
        <f t="shared" si="13"/>
        <v>5.4927249422430595E-2</v>
      </c>
    </row>
    <row r="41" spans="1:16" s="17" customFormat="1" x14ac:dyDescent="0.2">
      <c r="A41" s="37" t="s">
        <v>109</v>
      </c>
      <c r="B41" s="44">
        <v>273</v>
      </c>
      <c r="C41" s="40" t="s">
        <v>128</v>
      </c>
      <c r="D41" s="17" t="s">
        <v>129</v>
      </c>
      <c r="F41" s="42">
        <v>5.6597222222222222E-2</v>
      </c>
      <c r="G41" s="42">
        <v>5.5057870370370375E-2</v>
      </c>
      <c r="H41" s="42"/>
      <c r="I41" s="42">
        <v>5.7824074074074076E-2</v>
      </c>
      <c r="J41" s="53">
        <f t="shared" si="7"/>
        <v>3</v>
      </c>
      <c r="K41" s="52">
        <f t="shared" si="8"/>
        <v>117.66121270452359</v>
      </c>
      <c r="L41" s="52">
        <f t="shared" si="9"/>
        <v>113.02336309737595</v>
      </c>
      <c r="M41" s="52" t="str">
        <f t="shared" si="10"/>
        <v/>
      </c>
      <c r="N41" s="52">
        <f t="shared" si="11"/>
        <v>110.07256687360365</v>
      </c>
      <c r="O41" s="17">
        <f t="shared" si="12"/>
        <v>113.58571422516773</v>
      </c>
      <c r="P41" s="50">
        <f t="shared" si="13"/>
        <v>5.5198844629967943E-2</v>
      </c>
    </row>
    <row r="42" spans="1:16" s="17" customFormat="1" x14ac:dyDescent="0.2">
      <c r="A42" s="17" t="s">
        <v>165</v>
      </c>
      <c r="B42" s="17">
        <v>30</v>
      </c>
      <c r="C42" s="17" t="s">
        <v>179</v>
      </c>
      <c r="D42" s="17" t="s">
        <v>180</v>
      </c>
      <c r="E42" s="17" t="s">
        <v>112</v>
      </c>
      <c r="F42" s="36">
        <v>5.7719907407407407E-2</v>
      </c>
      <c r="G42" s="36">
        <v>5.543981481481481E-2</v>
      </c>
      <c r="H42" s="36">
        <v>5.1805555555555556E-2</v>
      </c>
      <c r="I42" s="36">
        <v>5.9305555555555556E-2</v>
      </c>
      <c r="J42" s="53">
        <f t="shared" si="7"/>
        <v>4</v>
      </c>
      <c r="K42" s="52">
        <f t="shared" si="8"/>
        <v>119.995187680462</v>
      </c>
      <c r="L42" s="52">
        <f t="shared" si="9"/>
        <v>113.7287724954255</v>
      </c>
      <c r="M42" s="52">
        <f t="shared" si="10"/>
        <v>113.46959796407401</v>
      </c>
      <c r="N42" s="52">
        <f t="shared" si="11"/>
        <v>114.04085434217062</v>
      </c>
      <c r="O42" s="17">
        <f t="shared" si="12"/>
        <v>113.74640826722339</v>
      </c>
      <c r="P42" s="50">
        <f t="shared" si="13"/>
        <v>5.5276936540741221E-2</v>
      </c>
    </row>
    <row r="43" spans="1:16" s="17" customFormat="1" x14ac:dyDescent="0.2">
      <c r="A43" s="17" t="s">
        <v>165</v>
      </c>
      <c r="B43" s="17">
        <v>23</v>
      </c>
      <c r="C43" s="17" t="s">
        <v>171</v>
      </c>
      <c r="D43" s="17" t="s">
        <v>172</v>
      </c>
      <c r="E43" s="17" t="s">
        <v>173</v>
      </c>
      <c r="F43" s="36">
        <v>5.5046296296296295E-2</v>
      </c>
      <c r="G43" s="36">
        <v>5.6250000000000001E-2</v>
      </c>
      <c r="H43" s="36">
        <v>5.1284722222222225E-2</v>
      </c>
      <c r="I43" s="36"/>
      <c r="J43" s="53">
        <f t="shared" si="7"/>
        <v>3</v>
      </c>
      <c r="K43" s="52">
        <f t="shared" si="8"/>
        <v>114.43695861405199</v>
      </c>
      <c r="L43" s="52">
        <f t="shared" si="9"/>
        <v>115.22349174059923</v>
      </c>
      <c r="M43" s="52">
        <f t="shared" si="10"/>
        <v>112.55605262393978</v>
      </c>
      <c r="N43" s="52" t="str">
        <f t="shared" si="11"/>
        <v/>
      </c>
      <c r="O43" s="17">
        <f t="shared" si="12"/>
        <v>114.07216765953034</v>
      </c>
      <c r="P43" s="50">
        <f t="shared" si="13"/>
        <v>5.5435244671348728E-2</v>
      </c>
    </row>
    <row r="44" spans="1:16" s="17" customFormat="1" x14ac:dyDescent="0.2">
      <c r="A44" s="37" t="s">
        <v>130</v>
      </c>
      <c r="B44" s="8">
        <v>211</v>
      </c>
      <c r="C44" s="21" t="s">
        <v>145</v>
      </c>
      <c r="D44" s="9" t="s">
        <v>146</v>
      </c>
      <c r="E44" s="9" t="s">
        <v>64</v>
      </c>
      <c r="F44" s="45">
        <v>5.6909722222222216E-2</v>
      </c>
      <c r="G44" s="42">
        <v>5.7314814814814818E-2</v>
      </c>
      <c r="H44" s="42">
        <v>5.2523148148148145E-2</v>
      </c>
      <c r="I44" s="42">
        <v>5.8217592592592592E-2</v>
      </c>
      <c r="J44" s="53">
        <f t="shared" si="7"/>
        <v>4</v>
      </c>
      <c r="K44" s="52">
        <f t="shared" si="8"/>
        <v>118.31087584215592</v>
      </c>
      <c r="L44" s="52">
        <f t="shared" si="9"/>
        <v>117.1847133601091</v>
      </c>
      <c r="M44" s="52">
        <f t="shared" si="10"/>
        <v>114.72525906527196</v>
      </c>
      <c r="N44" s="52">
        <f t="shared" si="11"/>
        <v>111.12272217101635</v>
      </c>
      <c r="O44" s="17">
        <f t="shared" si="12"/>
        <v>114.34423153213247</v>
      </c>
      <c r="P44" s="50">
        <f t="shared" si="13"/>
        <v>5.5567458581659859E-2</v>
      </c>
    </row>
    <row r="45" spans="1:16" s="17" customFormat="1" x14ac:dyDescent="0.2">
      <c r="A45" s="37" t="s">
        <v>165</v>
      </c>
      <c r="B45" s="8">
        <v>286</v>
      </c>
      <c r="C45" s="21" t="s">
        <v>224</v>
      </c>
      <c r="D45" s="9" t="s">
        <v>225</v>
      </c>
      <c r="E45" s="9" t="s">
        <v>16</v>
      </c>
      <c r="F45" s="45">
        <v>5.5312499999999994E-2</v>
      </c>
      <c r="G45" s="42"/>
      <c r="H45" s="42">
        <v>5.1886574074074071E-2</v>
      </c>
      <c r="I45" s="42">
        <v>5.949074074074074E-2</v>
      </c>
      <c r="J45" s="53">
        <f t="shared" si="7"/>
        <v>3</v>
      </c>
      <c r="K45" s="52">
        <f t="shared" si="8"/>
        <v>114.99037536092396</v>
      </c>
      <c r="L45" s="52" t="str">
        <f t="shared" si="9"/>
        <v/>
      </c>
      <c r="M45" s="52">
        <f t="shared" si="10"/>
        <v>113.61153952709554</v>
      </c>
      <c r="N45" s="52">
        <f t="shared" si="11"/>
        <v>114.53970474572634</v>
      </c>
      <c r="O45" s="17">
        <f t="shared" si="12"/>
        <v>114.38053987791528</v>
      </c>
      <c r="P45" s="50">
        <f t="shared" si="13"/>
        <v>5.5585103219027404E-2</v>
      </c>
    </row>
    <row r="46" spans="1:16" s="17" customFormat="1" x14ac:dyDescent="0.2">
      <c r="A46" s="37" t="s">
        <v>165</v>
      </c>
      <c r="B46" s="8">
        <v>31</v>
      </c>
      <c r="C46" s="21" t="s">
        <v>12</v>
      </c>
      <c r="D46" s="9" t="s">
        <v>181</v>
      </c>
      <c r="E46" s="9" t="s">
        <v>182</v>
      </c>
      <c r="F46" s="45">
        <v>5.4212962962962963E-2</v>
      </c>
      <c r="G46" s="42">
        <v>5.6990740740740738E-2</v>
      </c>
      <c r="H46" s="42">
        <v>5.229166666666666E-2</v>
      </c>
      <c r="I46" s="42">
        <v>6.0277777777777784E-2</v>
      </c>
      <c r="J46" s="53">
        <f t="shared" si="7"/>
        <v>4</v>
      </c>
      <c r="K46" s="52">
        <f t="shared" si="8"/>
        <v>112.70452358036576</v>
      </c>
      <c r="L46" s="52">
        <f t="shared" si="9"/>
        <v>116.58820863821806</v>
      </c>
      <c r="M46" s="52">
        <f t="shared" si="10"/>
        <v>114.32058419368785</v>
      </c>
      <c r="N46" s="52">
        <f t="shared" si="11"/>
        <v>116.6667388859792</v>
      </c>
      <c r="O46" s="17">
        <f t="shared" si="12"/>
        <v>114.53777213742389</v>
      </c>
      <c r="P46" s="50">
        <f t="shared" si="13"/>
        <v>5.5661512819676906E-2</v>
      </c>
    </row>
    <row r="47" spans="1:16" s="17" customFormat="1" x14ac:dyDescent="0.2">
      <c r="A47" s="37" t="s">
        <v>130</v>
      </c>
      <c r="B47" s="41">
        <v>217</v>
      </c>
      <c r="C47" s="40" t="s">
        <v>151</v>
      </c>
      <c r="D47" s="18" t="s">
        <v>152</v>
      </c>
      <c r="E47" s="18" t="s">
        <v>153</v>
      </c>
      <c r="F47" s="46">
        <v>5.6539351851851855E-2</v>
      </c>
      <c r="G47" s="42">
        <v>5.5428240740740743E-2</v>
      </c>
      <c r="H47" s="42">
        <v>5.1840277777777777E-2</v>
      </c>
      <c r="I47" s="42"/>
      <c r="J47" s="53">
        <f t="shared" si="7"/>
        <v>3</v>
      </c>
      <c r="K47" s="52">
        <f t="shared" si="8"/>
        <v>117.54090471607317</v>
      </c>
      <c r="L47" s="52">
        <f t="shared" si="9"/>
        <v>113.70740360946294</v>
      </c>
      <c r="M47" s="52">
        <f t="shared" si="10"/>
        <v>113.53043549479858</v>
      </c>
      <c r="N47" s="52" t="str">
        <f t="shared" si="11"/>
        <v/>
      </c>
      <c r="O47" s="17">
        <f t="shared" si="12"/>
        <v>114.92624794011157</v>
      </c>
      <c r="P47" s="50">
        <f t="shared" si="13"/>
        <v>5.5850299020664747E-2</v>
      </c>
    </row>
    <row r="48" spans="1:16" s="17" customFormat="1" x14ac:dyDescent="0.2">
      <c r="A48" s="17" t="s">
        <v>165</v>
      </c>
      <c r="B48" s="17">
        <v>271</v>
      </c>
      <c r="C48" s="17" t="s">
        <v>83</v>
      </c>
      <c r="D48" s="17" t="s">
        <v>84</v>
      </c>
      <c r="E48" s="17" t="s">
        <v>16</v>
      </c>
      <c r="F48" s="36">
        <v>5.7905092592592598E-2</v>
      </c>
      <c r="G48" s="36">
        <v>5.5046296296296295E-2</v>
      </c>
      <c r="H48" s="36">
        <v>5.1076388888888886E-2</v>
      </c>
      <c r="I48" s="36"/>
      <c r="J48" s="53">
        <f t="shared" si="7"/>
        <v>3</v>
      </c>
      <c r="K48" s="52">
        <f t="shared" si="8"/>
        <v>120.38017324350338</v>
      </c>
      <c r="L48" s="52">
        <f t="shared" si="9"/>
        <v>113.0019794320318</v>
      </c>
      <c r="M48" s="52">
        <f t="shared" si="10"/>
        <v>112.19011566869916</v>
      </c>
      <c r="N48" s="52" t="str">
        <f t="shared" si="11"/>
        <v/>
      </c>
      <c r="O48" s="17">
        <f t="shared" si="12"/>
        <v>115.19075611474477</v>
      </c>
      <c r="P48" s="50">
        <f t="shared" si="13"/>
        <v>5.5978841115368584E-2</v>
      </c>
    </row>
    <row r="49" spans="1:16" s="17" customFormat="1" x14ac:dyDescent="0.2">
      <c r="A49" s="37" t="s">
        <v>165</v>
      </c>
      <c r="B49" s="8">
        <v>284</v>
      </c>
      <c r="C49" s="21" t="s">
        <v>221</v>
      </c>
      <c r="D49" s="9" t="s">
        <v>222</v>
      </c>
      <c r="E49" s="9" t="s">
        <v>223</v>
      </c>
      <c r="F49" s="45">
        <v>5.5266203703703699E-2</v>
      </c>
      <c r="G49" s="42"/>
      <c r="H49" s="42">
        <v>5.2326388888888888E-2</v>
      </c>
      <c r="I49" s="42">
        <v>6.0335648148148145E-2</v>
      </c>
      <c r="J49" s="53">
        <f t="shared" si="7"/>
        <v>3</v>
      </c>
      <c r="K49" s="52">
        <f t="shared" si="8"/>
        <v>114.89412897016362</v>
      </c>
      <c r="L49" s="52" t="str">
        <f t="shared" si="9"/>
        <v/>
      </c>
      <c r="M49" s="52">
        <f t="shared" si="10"/>
        <v>114.38130822832315</v>
      </c>
      <c r="N49" s="52">
        <f t="shared" si="11"/>
        <v>116.82357912258379</v>
      </c>
      <c r="O49" s="17">
        <f t="shared" si="12"/>
        <v>115.36633877369019</v>
      </c>
      <c r="P49" s="50">
        <f t="shared" si="13"/>
        <v>5.6064168394216622E-2</v>
      </c>
    </row>
    <row r="50" spans="1:16" s="17" customFormat="1" x14ac:dyDescent="0.2">
      <c r="A50" s="50" t="s">
        <v>165</v>
      </c>
      <c r="B50" s="17">
        <v>232</v>
      </c>
      <c r="C50" s="17" t="s">
        <v>59</v>
      </c>
      <c r="D50" s="17" t="s">
        <v>89</v>
      </c>
      <c r="E50" s="17" t="s">
        <v>209</v>
      </c>
      <c r="F50" s="36">
        <v>5.6307870370370362E-2</v>
      </c>
      <c r="G50" s="36"/>
      <c r="H50" s="36">
        <v>5.1828703703703703E-2</v>
      </c>
      <c r="I50" s="36">
        <v>5.9895833333333336E-2</v>
      </c>
      <c r="J50" s="53">
        <f t="shared" si="7"/>
        <v>3</v>
      </c>
      <c r="K50" s="52">
        <f t="shared" si="8"/>
        <v>117.0596727622714</v>
      </c>
      <c r="L50" s="52" t="str">
        <f t="shared" si="9"/>
        <v/>
      </c>
      <c r="M50" s="52">
        <f t="shared" si="10"/>
        <v>113.5101572236758</v>
      </c>
      <c r="N50" s="52">
        <f t="shared" si="11"/>
        <v>115.63310524374089</v>
      </c>
      <c r="O50" s="17">
        <f t="shared" si="12"/>
        <v>115.40097840989603</v>
      </c>
      <c r="P50" s="50">
        <f t="shared" si="13"/>
        <v>5.6081002094739693E-2</v>
      </c>
    </row>
    <row r="51" spans="1:16" s="17" customFormat="1" x14ac:dyDescent="0.2">
      <c r="A51" s="37" t="s">
        <v>259</v>
      </c>
      <c r="B51" s="41">
        <v>246</v>
      </c>
      <c r="C51" s="40" t="s">
        <v>87</v>
      </c>
      <c r="D51" s="18" t="s">
        <v>260</v>
      </c>
      <c r="E51" s="18" t="s">
        <v>261</v>
      </c>
      <c r="F51" s="42">
        <v>5.8171296296296297E-2</v>
      </c>
      <c r="G51" s="42">
        <v>5.5509259259259258E-2</v>
      </c>
      <c r="H51" s="42">
        <v>5.2928240740740741E-2</v>
      </c>
      <c r="I51" s="42">
        <v>6.0879629629629638E-2</v>
      </c>
      <c r="J51" s="53">
        <f t="shared" si="7"/>
        <v>4</v>
      </c>
      <c r="K51" s="52">
        <f t="shared" si="8"/>
        <v>120.93358999037538</v>
      </c>
      <c r="L51" s="52">
        <f t="shared" si="9"/>
        <v>113.85697644647695</v>
      </c>
      <c r="M51" s="52">
        <f t="shared" si="10"/>
        <v>115.43258328853571</v>
      </c>
      <c r="N51" s="52">
        <f t="shared" si="11"/>
        <v>118.30081443136771</v>
      </c>
      <c r="O51" s="17">
        <f t="shared" si="12"/>
        <v>115.86345805546011</v>
      </c>
      <c r="P51" s="50">
        <f t="shared" si="13"/>
        <v>5.6305751679440172E-2</v>
      </c>
    </row>
    <row r="52" spans="1:16" s="17" customFormat="1" x14ac:dyDescent="0.2">
      <c r="A52" s="37" t="s">
        <v>130</v>
      </c>
      <c r="B52" s="44">
        <v>222</v>
      </c>
      <c r="C52" s="40" t="s">
        <v>154</v>
      </c>
      <c r="D52" s="17" t="s">
        <v>142</v>
      </c>
      <c r="E52" s="17" t="s">
        <v>50</v>
      </c>
      <c r="F52" s="42">
        <v>5.6215277777777774E-2</v>
      </c>
      <c r="G52" s="42">
        <v>5.6145833333333339E-2</v>
      </c>
      <c r="H52" s="42">
        <v>5.3148148148148146E-2</v>
      </c>
      <c r="I52" s="42"/>
      <c r="J52" s="53">
        <f t="shared" si="7"/>
        <v>3</v>
      </c>
      <c r="K52" s="52">
        <f t="shared" si="8"/>
        <v>116.86717998075073</v>
      </c>
      <c r="L52" s="52">
        <f t="shared" si="9"/>
        <v>115.03143479420966</v>
      </c>
      <c r="M52" s="52">
        <f t="shared" si="10"/>
        <v>115.81610558899686</v>
      </c>
      <c r="N52" s="52" t="str">
        <f t="shared" si="11"/>
        <v/>
      </c>
      <c r="O52" s="17">
        <f t="shared" si="12"/>
        <v>115.90490678798575</v>
      </c>
      <c r="P52" s="50">
        <f t="shared" si="13"/>
        <v>5.6325894372228597E-2</v>
      </c>
    </row>
    <row r="53" spans="1:16" s="17" customFormat="1" x14ac:dyDescent="0.2">
      <c r="A53" s="37" t="s">
        <v>109</v>
      </c>
      <c r="B53" s="41">
        <v>1</v>
      </c>
      <c r="C53" s="40" t="s">
        <v>15</v>
      </c>
      <c r="D53" s="18" t="s">
        <v>110</v>
      </c>
      <c r="E53" s="18" t="s">
        <v>111</v>
      </c>
      <c r="F53" s="46">
        <v>5.949074074074074E-2</v>
      </c>
      <c r="G53" s="42">
        <v>5.4606481481481478E-2</v>
      </c>
      <c r="H53" s="42">
        <v>6.1365740740740742E-2</v>
      </c>
      <c r="I53" s="42">
        <v>5.8530092592592592E-2</v>
      </c>
      <c r="J53" s="53">
        <f t="shared" si="7"/>
        <v>4</v>
      </c>
      <c r="K53" s="52">
        <f t="shared" si="8"/>
        <v>123.67661212704523</v>
      </c>
      <c r="L53" s="52">
        <f t="shared" si="9"/>
        <v>112.18906602672895</v>
      </c>
      <c r="M53" s="52">
        <f t="shared" si="10"/>
        <v>129.9329301796372</v>
      </c>
      <c r="N53" s="52">
        <f t="shared" si="11"/>
        <v>111.95869503081965</v>
      </c>
      <c r="O53" s="17">
        <f t="shared" si="12"/>
        <v>115.94145772819796</v>
      </c>
      <c r="P53" s="50">
        <f t="shared" si="13"/>
        <v>5.6343656902346197E-2</v>
      </c>
    </row>
    <row r="54" spans="1:16" s="17" customFormat="1" x14ac:dyDescent="0.2">
      <c r="A54" s="17" t="s">
        <v>165</v>
      </c>
      <c r="B54" s="17">
        <v>52</v>
      </c>
      <c r="C54" s="17" t="s">
        <v>191</v>
      </c>
      <c r="D54" s="17" t="s">
        <v>192</v>
      </c>
      <c r="F54" s="36">
        <v>5.6469907407407406E-2</v>
      </c>
      <c r="G54" s="36"/>
      <c r="H54" s="36">
        <v>5.1921296296296299E-2</v>
      </c>
      <c r="I54" s="36">
        <v>6.0370370370370373E-2</v>
      </c>
      <c r="J54" s="53">
        <f t="shared" si="7"/>
        <v>3</v>
      </c>
      <c r="K54" s="52">
        <f t="shared" si="8"/>
        <v>117.39653512993264</v>
      </c>
      <c r="L54" s="52" t="str">
        <f t="shared" si="9"/>
        <v/>
      </c>
      <c r="M54" s="52">
        <f t="shared" si="10"/>
        <v>113.67235805329877</v>
      </c>
      <c r="N54" s="52">
        <f t="shared" si="11"/>
        <v>116.91771215522083</v>
      </c>
      <c r="O54" s="17">
        <f t="shared" si="12"/>
        <v>115.99553511281742</v>
      </c>
      <c r="P54" s="50">
        <f t="shared" si="13"/>
        <v>5.6369936696173857E-2</v>
      </c>
    </row>
    <row r="55" spans="1:16" s="17" customFormat="1" x14ac:dyDescent="0.2">
      <c r="A55" s="37" t="s">
        <v>165</v>
      </c>
      <c r="B55" s="8">
        <v>72</v>
      </c>
      <c r="C55" s="21" t="s">
        <v>68</v>
      </c>
      <c r="D55" s="9" t="s">
        <v>69</v>
      </c>
      <c r="E55" s="9" t="s">
        <v>7</v>
      </c>
      <c r="F55" s="45">
        <v>5.8634259259259254E-2</v>
      </c>
      <c r="G55" s="42">
        <v>5.6076388888888884E-2</v>
      </c>
      <c r="H55" s="42">
        <v>5.1967592592592593E-2</v>
      </c>
      <c r="I55" s="42">
        <v>6.1342592592592594E-2</v>
      </c>
      <c r="J55" s="53">
        <f t="shared" si="7"/>
        <v>4</v>
      </c>
      <c r="K55" s="52">
        <f t="shared" si="8"/>
        <v>121.89605389797882</v>
      </c>
      <c r="L55" s="52">
        <f t="shared" si="9"/>
        <v>114.90337703699002</v>
      </c>
      <c r="M55" s="52">
        <f t="shared" si="10"/>
        <v>113.7534367699629</v>
      </c>
      <c r="N55" s="52">
        <f t="shared" si="11"/>
        <v>119.56220343155231</v>
      </c>
      <c r="O55" s="17">
        <f t="shared" si="12"/>
        <v>116.07300574616841</v>
      </c>
      <c r="P55" s="50">
        <f t="shared" si="13"/>
        <v>5.640758482369497E-2</v>
      </c>
    </row>
    <row r="56" spans="1:16" s="17" customFormat="1" x14ac:dyDescent="0.2">
      <c r="A56" s="37" t="s">
        <v>165</v>
      </c>
      <c r="B56" s="8">
        <v>264</v>
      </c>
      <c r="C56" s="21" t="s">
        <v>213</v>
      </c>
      <c r="D56" s="9" t="s">
        <v>36</v>
      </c>
      <c r="E56" s="9"/>
      <c r="F56" s="45">
        <v>5.7812499999999996E-2</v>
      </c>
      <c r="G56" s="42">
        <v>5.5347222222222221E-2</v>
      </c>
      <c r="H56" s="42">
        <v>5.2430555555555557E-2</v>
      </c>
      <c r="I56" s="42"/>
      <c r="J56" s="53">
        <f t="shared" si="7"/>
        <v>3</v>
      </c>
      <c r="K56" s="52">
        <f t="shared" si="8"/>
        <v>120.18768046198267</v>
      </c>
      <c r="L56" s="52">
        <f t="shared" si="9"/>
        <v>113.55780890803513</v>
      </c>
      <c r="M56" s="52">
        <f t="shared" si="10"/>
        <v>114.56343200749488</v>
      </c>
      <c r="N56" s="52" t="str">
        <f t="shared" si="11"/>
        <v/>
      </c>
      <c r="O56" s="17">
        <f t="shared" si="12"/>
        <v>116.10297379250422</v>
      </c>
      <c r="P56" s="50">
        <f t="shared" si="13"/>
        <v>5.6422148288342251E-2</v>
      </c>
    </row>
    <row r="57" spans="1:16" s="17" customFormat="1" x14ac:dyDescent="0.2">
      <c r="A57" s="37" t="s">
        <v>165</v>
      </c>
      <c r="B57" s="8">
        <v>86</v>
      </c>
      <c r="C57" s="21" t="s">
        <v>95</v>
      </c>
      <c r="D57" s="9" t="s">
        <v>96</v>
      </c>
      <c r="E57" s="9" t="s">
        <v>16</v>
      </c>
      <c r="F57" s="45">
        <v>5.7719907407407407E-2</v>
      </c>
      <c r="G57" s="42">
        <v>5.4710648148148154E-2</v>
      </c>
      <c r="H57" s="42"/>
      <c r="I57" s="42">
        <v>6.0416666666666667E-2</v>
      </c>
      <c r="J57" s="53">
        <f t="shared" si="7"/>
        <v>3</v>
      </c>
      <c r="K57" s="52">
        <f t="shared" si="8"/>
        <v>119.995187680462</v>
      </c>
      <c r="L57" s="52">
        <f t="shared" si="9"/>
        <v>112.38165712912887</v>
      </c>
      <c r="M57" s="52" t="str">
        <f t="shared" si="10"/>
        <v/>
      </c>
      <c r="N57" s="52">
        <f t="shared" si="11"/>
        <v>117.04325655567959</v>
      </c>
      <c r="O57" s="17">
        <f t="shared" si="12"/>
        <v>116.47336712175682</v>
      </c>
      <c r="P57" s="50">
        <f t="shared" si="13"/>
        <v>5.6602147014175513E-2</v>
      </c>
    </row>
    <row r="58" spans="1:16" s="17" customFormat="1" x14ac:dyDescent="0.2">
      <c r="A58" s="37" t="s">
        <v>165</v>
      </c>
      <c r="B58" s="8">
        <v>233</v>
      </c>
      <c r="C58" s="21" t="s">
        <v>35</v>
      </c>
      <c r="D58" s="9" t="s">
        <v>210</v>
      </c>
      <c r="E58" s="9" t="s">
        <v>211</v>
      </c>
      <c r="F58" s="45">
        <v>5.8240740740740739E-2</v>
      </c>
      <c r="G58" s="42">
        <v>5.6064814814814817E-2</v>
      </c>
      <c r="H58" s="42">
        <v>5.1979166666666667E-2</v>
      </c>
      <c r="I58" s="42"/>
      <c r="J58" s="53">
        <f t="shared" si="7"/>
        <v>3</v>
      </c>
      <c r="K58" s="52">
        <f t="shared" si="8"/>
        <v>121.07795957651588</v>
      </c>
      <c r="L58" s="52">
        <f t="shared" si="9"/>
        <v>114.882032536138</v>
      </c>
      <c r="M58" s="52">
        <f t="shared" si="10"/>
        <v>113.77370419152399</v>
      </c>
      <c r="N58" s="52" t="str">
        <f t="shared" si="11"/>
        <v/>
      </c>
      <c r="O58" s="17">
        <f t="shared" si="12"/>
        <v>116.57789876805928</v>
      </c>
      <c r="P58" s="50">
        <f t="shared" si="13"/>
        <v>5.6652945885693161E-2</v>
      </c>
    </row>
    <row r="59" spans="1:16" s="17" customFormat="1" x14ac:dyDescent="0.2">
      <c r="A59" s="37" t="s">
        <v>165</v>
      </c>
      <c r="B59" s="8">
        <v>230</v>
      </c>
      <c r="C59" s="21" t="s">
        <v>31</v>
      </c>
      <c r="D59" s="9" t="s">
        <v>57</v>
      </c>
      <c r="E59" s="9" t="s">
        <v>206</v>
      </c>
      <c r="F59" s="45">
        <v>5.7210648148148142E-2</v>
      </c>
      <c r="G59" s="42">
        <v>5.7384259259259253E-2</v>
      </c>
      <c r="H59" s="42">
        <v>5.2557870370370373E-2</v>
      </c>
      <c r="I59" s="42"/>
      <c r="J59" s="53">
        <f t="shared" si="7"/>
        <v>3</v>
      </c>
      <c r="K59" s="52">
        <f t="shared" si="8"/>
        <v>118.93647738209819</v>
      </c>
      <c r="L59" s="52">
        <f t="shared" si="9"/>
        <v>117.3124918603703</v>
      </c>
      <c r="M59" s="52">
        <f t="shared" si="10"/>
        <v>114.78592949811362</v>
      </c>
      <c r="N59" s="52" t="str">
        <f t="shared" si="11"/>
        <v/>
      </c>
      <c r="O59" s="17">
        <f t="shared" si="12"/>
        <v>117.01163291352736</v>
      </c>
      <c r="P59" s="50">
        <f t="shared" si="13"/>
        <v>5.686372612218437E-2</v>
      </c>
    </row>
    <row r="60" spans="1:16" s="17" customFormat="1" x14ac:dyDescent="0.2">
      <c r="A60" s="17" t="s">
        <v>165</v>
      </c>
      <c r="B60" s="17">
        <v>280</v>
      </c>
      <c r="C60" s="17" t="s">
        <v>218</v>
      </c>
      <c r="D60" s="17" t="s">
        <v>219</v>
      </c>
      <c r="E60" s="17" t="s">
        <v>220</v>
      </c>
      <c r="F60" s="36">
        <v>5.679398148148148E-2</v>
      </c>
      <c r="G60" s="36">
        <v>5.8229166666666665E-2</v>
      </c>
      <c r="H60" s="36">
        <v>5.2326388888888888E-2</v>
      </c>
      <c r="I60" s="36"/>
      <c r="J60" s="53">
        <f t="shared" si="7"/>
        <v>3</v>
      </c>
      <c r="K60" s="52">
        <f t="shared" si="8"/>
        <v>118.07025986525505</v>
      </c>
      <c r="L60" s="52">
        <f t="shared" si="9"/>
        <v>118.86589787618702</v>
      </c>
      <c r="M60" s="52">
        <f t="shared" si="10"/>
        <v>114.38130822832315</v>
      </c>
      <c r="N60" s="52" t="str">
        <f t="shared" si="11"/>
        <v/>
      </c>
      <c r="O60" s="17">
        <f t="shared" si="12"/>
        <v>117.10582198992175</v>
      </c>
      <c r="P60" s="50">
        <f t="shared" si="13"/>
        <v>5.6909498851873137E-2</v>
      </c>
    </row>
    <row r="61" spans="1:16" s="17" customFormat="1" x14ac:dyDescent="0.2">
      <c r="A61" s="17" t="s">
        <v>239</v>
      </c>
      <c r="B61" s="17">
        <v>291</v>
      </c>
      <c r="C61" s="17" t="s">
        <v>38</v>
      </c>
      <c r="D61" s="17" t="s">
        <v>44</v>
      </c>
      <c r="E61" s="17" t="s">
        <v>255</v>
      </c>
      <c r="F61" s="36">
        <v>5.9583333333333328E-2</v>
      </c>
      <c r="G61" s="36">
        <v>6.0266203703703704E-2</v>
      </c>
      <c r="H61" s="36">
        <v>5.226851851851852E-2</v>
      </c>
      <c r="I61" s="36">
        <v>5.9907407407407409E-2</v>
      </c>
      <c r="J61" s="53">
        <f t="shared" si="7"/>
        <v>4</v>
      </c>
      <c r="K61" s="52">
        <f t="shared" si="8"/>
        <v>123.86910490856593</v>
      </c>
      <c r="L61" s="52">
        <f t="shared" si="9"/>
        <v>122.6019025180598</v>
      </c>
      <c r="M61" s="52">
        <f t="shared" si="10"/>
        <v>114.28009702387392</v>
      </c>
      <c r="N61" s="52">
        <f t="shared" si="11"/>
        <v>115.66438883863492</v>
      </c>
      <c r="O61" s="17">
        <f t="shared" si="12"/>
        <v>117.51546279352287</v>
      </c>
      <c r="P61" s="50">
        <f t="shared" si="13"/>
        <v>5.7108570532905564E-2</v>
      </c>
    </row>
    <row r="62" spans="1:16" s="17" customFormat="1" x14ac:dyDescent="0.2">
      <c r="A62" s="37" t="s">
        <v>165</v>
      </c>
      <c r="B62" s="8">
        <v>228</v>
      </c>
      <c r="C62" s="21" t="s">
        <v>91</v>
      </c>
      <c r="D62" s="9" t="s">
        <v>92</v>
      </c>
      <c r="E62" s="9" t="s">
        <v>7</v>
      </c>
      <c r="F62" s="45">
        <v>6.0729166666666667E-2</v>
      </c>
      <c r="G62" s="42">
        <v>5.527777777777778E-2</v>
      </c>
      <c r="H62" s="42">
        <v>5.1574074074074078E-2</v>
      </c>
      <c r="I62" s="42">
        <v>6.7013888888888887E-2</v>
      </c>
      <c r="J62" s="53">
        <f t="shared" si="7"/>
        <v>4</v>
      </c>
      <c r="K62" s="52">
        <f t="shared" si="8"/>
        <v>126.2512030798845</v>
      </c>
      <c r="L62" s="52">
        <f t="shared" si="9"/>
        <v>113.42956744926545</v>
      </c>
      <c r="M62" s="52">
        <f t="shared" si="10"/>
        <v>113.06380568473173</v>
      </c>
      <c r="N62" s="52">
        <f t="shared" si="11"/>
        <v>135.31865794016477</v>
      </c>
      <c r="O62" s="17">
        <f t="shared" si="12"/>
        <v>117.58152540462724</v>
      </c>
      <c r="P62" s="50">
        <f t="shared" si="13"/>
        <v>5.7140674744522987E-2</v>
      </c>
    </row>
    <row r="63" spans="1:16" s="17" customFormat="1" x14ac:dyDescent="0.2">
      <c r="A63" s="37" t="s">
        <v>130</v>
      </c>
      <c r="B63" s="8">
        <v>122</v>
      </c>
      <c r="C63" s="21" t="s">
        <v>141</v>
      </c>
      <c r="D63" s="9" t="s">
        <v>142</v>
      </c>
      <c r="E63" s="9" t="s">
        <v>143</v>
      </c>
      <c r="F63" s="45"/>
      <c r="G63" s="42">
        <v>5.9652777777777777E-2</v>
      </c>
      <c r="H63" s="42">
        <v>5.3321759259259256E-2</v>
      </c>
      <c r="I63" s="42">
        <v>5.9907407407407409E-2</v>
      </c>
      <c r="J63" s="53">
        <f t="shared" si="7"/>
        <v>3</v>
      </c>
      <c r="K63" s="52" t="str">
        <f t="shared" si="8"/>
        <v/>
      </c>
      <c r="L63" s="52">
        <f t="shared" si="9"/>
        <v>121.47820399713287</v>
      </c>
      <c r="M63" s="52">
        <f t="shared" si="10"/>
        <v>116.11866218224503</v>
      </c>
      <c r="N63" s="52">
        <f t="shared" si="11"/>
        <v>115.66438883863492</v>
      </c>
      <c r="O63" s="17">
        <f t="shared" si="12"/>
        <v>117.75375167267094</v>
      </c>
      <c r="P63" s="50">
        <f t="shared" si="13"/>
        <v>5.7224370930049437E-2</v>
      </c>
    </row>
    <row r="64" spans="1:16" s="17" customFormat="1" x14ac:dyDescent="0.2">
      <c r="A64" s="37" t="s">
        <v>165</v>
      </c>
      <c r="B64" s="8">
        <v>290</v>
      </c>
      <c r="C64" s="21" t="s">
        <v>59</v>
      </c>
      <c r="D64" s="9" t="s">
        <v>60</v>
      </c>
      <c r="E64" s="9" t="s">
        <v>226</v>
      </c>
      <c r="F64" s="45">
        <v>5.9421296296296298E-2</v>
      </c>
      <c r="G64" s="42">
        <v>5.9745370370370372E-2</v>
      </c>
      <c r="H64" s="46">
        <v>5.244212962962963E-2</v>
      </c>
      <c r="I64" s="46">
        <v>6.1192129629629631E-2</v>
      </c>
      <c r="J64" s="53">
        <f t="shared" si="7"/>
        <v>4</v>
      </c>
      <c r="K64" s="52">
        <f t="shared" si="8"/>
        <v>123.53224254090473</v>
      </c>
      <c r="L64" s="52">
        <f t="shared" si="9"/>
        <v>121.6478926324961</v>
      </c>
      <c r="M64" s="52">
        <f t="shared" si="10"/>
        <v>114.58366351358524</v>
      </c>
      <c r="N64" s="52">
        <f t="shared" si="11"/>
        <v>119.15183284837865</v>
      </c>
      <c r="O64" s="17">
        <f t="shared" si="12"/>
        <v>118.46112966482001</v>
      </c>
      <c r="P64" s="50">
        <f t="shared" si="13"/>
        <v>5.7568132891222562E-2</v>
      </c>
    </row>
    <row r="65" spans="1:16" s="17" customFormat="1" x14ac:dyDescent="0.2">
      <c r="A65" s="37" t="s">
        <v>165</v>
      </c>
      <c r="B65" s="8">
        <v>128</v>
      </c>
      <c r="C65" s="21" t="s">
        <v>78</v>
      </c>
      <c r="D65" s="9" t="s">
        <v>79</v>
      </c>
      <c r="E65" s="9" t="s">
        <v>198</v>
      </c>
      <c r="F65" s="45"/>
      <c r="G65" s="42">
        <v>5.9780092592592593E-2</v>
      </c>
      <c r="H65" s="42">
        <v>5.347222222222222E-2</v>
      </c>
      <c r="I65" s="42">
        <v>6.0995370370370366E-2</v>
      </c>
      <c r="J65" s="53">
        <f t="shared" si="7"/>
        <v>3</v>
      </c>
      <c r="K65" s="52" t="str">
        <f t="shared" si="8"/>
        <v/>
      </c>
      <c r="L65" s="52">
        <f t="shared" si="9"/>
        <v>121.71151908888804</v>
      </c>
      <c r="M65" s="52">
        <f t="shared" si="10"/>
        <v>116.38071855328901</v>
      </c>
      <c r="N65" s="52">
        <f t="shared" si="11"/>
        <v>118.61580319580729</v>
      </c>
      <c r="O65" s="17">
        <f t="shared" si="12"/>
        <v>118.90268027932812</v>
      </c>
      <c r="P65" s="50">
        <f t="shared" si="13"/>
        <v>5.7782711669308907E-2</v>
      </c>
    </row>
    <row r="66" spans="1:16" s="17" customFormat="1" x14ac:dyDescent="0.2">
      <c r="A66" s="37" t="s">
        <v>109</v>
      </c>
      <c r="B66" s="41">
        <v>203</v>
      </c>
      <c r="C66" s="40" t="s">
        <v>71</v>
      </c>
      <c r="D66" s="18" t="s">
        <v>120</v>
      </c>
      <c r="E66" s="18"/>
      <c r="F66" s="46">
        <v>5.8518518518518518E-2</v>
      </c>
      <c r="G66" s="42">
        <v>5.8217592592592592E-2</v>
      </c>
      <c r="H66" s="42">
        <v>5.4340277777777779E-2</v>
      </c>
      <c r="I66" s="42"/>
      <c r="J66" s="53">
        <f t="shared" si="7"/>
        <v>3</v>
      </c>
      <c r="K66" s="52">
        <f t="shared" si="8"/>
        <v>121.65543792107798</v>
      </c>
      <c r="L66" s="52">
        <f t="shared" si="9"/>
        <v>118.84463364017681</v>
      </c>
      <c r="M66" s="52">
        <f t="shared" si="10"/>
        <v>117.88971861550546</v>
      </c>
      <c r="N66" s="52" t="str">
        <f t="shared" si="11"/>
        <v/>
      </c>
      <c r="O66" s="17">
        <f t="shared" si="12"/>
        <v>119.46326339225341</v>
      </c>
      <c r="P66" s="50">
        <f t="shared" si="13"/>
        <v>5.805513624632222E-2</v>
      </c>
    </row>
    <row r="67" spans="1:16" s="17" customFormat="1" x14ac:dyDescent="0.2">
      <c r="A67" s="17" t="s">
        <v>165</v>
      </c>
      <c r="B67" s="17">
        <v>274</v>
      </c>
      <c r="C67" s="17" t="s">
        <v>118</v>
      </c>
      <c r="D67" s="17" t="s">
        <v>217</v>
      </c>
      <c r="E67" s="17" t="s">
        <v>202</v>
      </c>
      <c r="F67" s="36">
        <v>5.7847222222222223E-2</v>
      </c>
      <c r="G67" s="36">
        <v>5.8402777777777776E-2</v>
      </c>
      <c r="H67" s="36"/>
      <c r="I67" s="36">
        <v>6.1238425925925925E-2</v>
      </c>
      <c r="J67" s="53">
        <f t="shared" si="7"/>
        <v>3</v>
      </c>
      <c r="K67" s="52">
        <f t="shared" si="8"/>
        <v>120.25986525505294</v>
      </c>
      <c r="L67" s="52">
        <f t="shared" si="9"/>
        <v>119.18481074880943</v>
      </c>
      <c r="M67" s="52" t="str">
        <f t="shared" si="10"/>
        <v/>
      </c>
      <c r="N67" s="52">
        <f t="shared" si="11"/>
        <v>119.27805777997472</v>
      </c>
      <c r="O67" s="17">
        <f t="shared" si="12"/>
        <v>119.57424459461237</v>
      </c>
      <c r="P67" s="50">
        <f t="shared" si="13"/>
        <v>5.8109069385605165E-2</v>
      </c>
    </row>
    <row r="68" spans="1:16" s="17" customFormat="1" x14ac:dyDescent="0.2">
      <c r="A68" s="37" t="s">
        <v>259</v>
      </c>
      <c r="B68" s="41">
        <v>247</v>
      </c>
      <c r="C68" s="40" t="s">
        <v>23</v>
      </c>
      <c r="D68" s="18" t="s">
        <v>24</v>
      </c>
      <c r="E68" s="18"/>
      <c r="F68" s="42">
        <v>5.814814814814815E-2</v>
      </c>
      <c r="G68" s="42">
        <v>5.873842592592593E-2</v>
      </c>
      <c r="H68" s="42">
        <v>5.4444444444444441E-2</v>
      </c>
      <c r="I68" s="42">
        <v>6.4502314814814818E-2</v>
      </c>
      <c r="J68" s="53">
        <f t="shared" si="7"/>
        <v>4</v>
      </c>
      <c r="K68" s="52">
        <f t="shared" si="8"/>
        <v>120.88546679499521</v>
      </c>
      <c r="L68" s="52">
        <f t="shared" si="9"/>
        <v>119.8011071325724</v>
      </c>
      <c r="M68" s="52">
        <f t="shared" si="10"/>
        <v>118.07047333078806</v>
      </c>
      <c r="N68" s="52">
        <f t="shared" si="11"/>
        <v>128.27214375333403</v>
      </c>
      <c r="O68" s="17">
        <f t="shared" si="12"/>
        <v>119.58568241945189</v>
      </c>
      <c r="P68" s="50">
        <f t="shared" si="13"/>
        <v>5.8114627784568704E-2</v>
      </c>
    </row>
    <row r="69" spans="1:16" s="17" customFormat="1" x14ac:dyDescent="0.2">
      <c r="A69" s="17" t="s">
        <v>239</v>
      </c>
      <c r="B69" s="17">
        <v>58</v>
      </c>
      <c r="C69" s="17" t="s">
        <v>243</v>
      </c>
      <c r="D69" s="17" t="s">
        <v>244</v>
      </c>
      <c r="E69" s="17" t="s">
        <v>245</v>
      </c>
      <c r="F69" s="36">
        <v>6.3912037037037031E-2</v>
      </c>
      <c r="G69" s="36">
        <v>5.5358796296296288E-2</v>
      </c>
      <c r="H69" s="36">
        <v>5.1377314814814813E-2</v>
      </c>
      <c r="I69" s="36"/>
      <c r="J69" s="53">
        <f t="shared" ref="J69:J100" si="14">COUNT(F69:I69)</f>
        <v>3</v>
      </c>
      <c r="K69" s="52">
        <f t="shared" ref="K69:K100" si="15">IF(F69="","",((F69/$K$2)^$K$3)*100)</f>
        <v>132.86814244465833</v>
      </c>
      <c r="L69" s="52">
        <f t="shared" ref="L69:L100" si="16">IF(G69="","",((G69/$L$2)^$L$3)*100)</f>
        <v>113.5791809196385</v>
      </c>
      <c r="M69" s="52">
        <f t="shared" ref="M69:M100" si="17">IF(H69="","",((H69/$M$2)^$M$3)*100)</f>
        <v>112.71859579086099</v>
      </c>
      <c r="N69" s="52" t="str">
        <f t="shared" ref="N69:N100" si="18">IF(I69="","",((I69/$N$2)^$N$3)*100)</f>
        <v/>
      </c>
      <c r="O69" s="17">
        <f t="shared" ref="O69:O100" si="19">(SMALL(K69:N69,1)+SMALL(K69:N69,2)+SMALL(K69:N69,3))/3</f>
        <v>119.72197305171926</v>
      </c>
      <c r="P69" s="50">
        <f t="shared" ref="P69:P100" si="20">$O$2*O69/100</f>
        <v>5.8180860457280811E-2</v>
      </c>
    </row>
    <row r="70" spans="1:16" s="17" customFormat="1" x14ac:dyDescent="0.2">
      <c r="A70" s="37" t="s">
        <v>165</v>
      </c>
      <c r="B70" s="8">
        <v>170</v>
      </c>
      <c r="C70" s="21" t="s">
        <v>32</v>
      </c>
      <c r="D70" s="9" t="s">
        <v>201</v>
      </c>
      <c r="E70" s="9" t="s">
        <v>202</v>
      </c>
      <c r="F70" s="45"/>
      <c r="G70" s="42">
        <v>5.9594907407407409E-2</v>
      </c>
      <c r="H70" s="42">
        <v>5.4444444444444441E-2</v>
      </c>
      <c r="I70" s="42">
        <v>6.1458333333333337E-2</v>
      </c>
      <c r="J70" s="53">
        <f t="shared" si="14"/>
        <v>3</v>
      </c>
      <c r="K70" s="52" t="str">
        <f t="shared" si="15"/>
        <v/>
      </c>
      <c r="L70" s="52">
        <f t="shared" si="16"/>
        <v>121.37213522659933</v>
      </c>
      <c r="M70" s="52">
        <f t="shared" si="17"/>
        <v>118.07047333078806</v>
      </c>
      <c r="N70" s="52">
        <f t="shared" si="18"/>
        <v>119.87814725405035</v>
      </c>
      <c r="O70" s="17">
        <f t="shared" si="19"/>
        <v>119.77358527047924</v>
      </c>
      <c r="P70" s="50">
        <f t="shared" si="20"/>
        <v>5.8205942263243597E-2</v>
      </c>
    </row>
    <row r="71" spans="1:16" s="17" customFormat="1" x14ac:dyDescent="0.2">
      <c r="A71" s="37" t="s">
        <v>109</v>
      </c>
      <c r="B71" s="44">
        <v>207</v>
      </c>
      <c r="C71" s="40" t="s">
        <v>125</v>
      </c>
      <c r="D71" s="17" t="s">
        <v>126</v>
      </c>
      <c r="E71" s="17" t="s">
        <v>127</v>
      </c>
      <c r="F71" s="42">
        <v>5.8055555555555555E-2</v>
      </c>
      <c r="G71" s="42">
        <v>6.0150462962962968E-2</v>
      </c>
      <c r="H71" s="42">
        <v>5.4224537037037036E-2</v>
      </c>
      <c r="I71" s="42">
        <v>6.368055555555556E-2</v>
      </c>
      <c r="J71" s="53">
        <f t="shared" si="14"/>
        <v>4</v>
      </c>
      <c r="K71" s="52">
        <f t="shared" si="15"/>
        <v>120.6929740134745</v>
      </c>
      <c r="L71" s="52">
        <f t="shared" si="16"/>
        <v>122.38997181851734</v>
      </c>
      <c r="M71" s="52">
        <f t="shared" si="17"/>
        <v>117.68879874387268</v>
      </c>
      <c r="N71" s="52">
        <f t="shared" si="18"/>
        <v>125.99012684047857</v>
      </c>
      <c r="O71" s="17">
        <f t="shared" si="19"/>
        <v>120.25724819195483</v>
      </c>
      <c r="P71" s="50">
        <f t="shared" si="20"/>
        <v>5.844098620902434E-2</v>
      </c>
    </row>
    <row r="72" spans="1:16" s="17" customFormat="1" x14ac:dyDescent="0.2">
      <c r="A72" s="37" t="s">
        <v>130</v>
      </c>
      <c r="B72" s="8">
        <v>208</v>
      </c>
      <c r="C72" s="21" t="s">
        <v>32</v>
      </c>
      <c r="D72" s="9" t="s">
        <v>14</v>
      </c>
      <c r="E72" s="9" t="s">
        <v>17</v>
      </c>
      <c r="F72" s="45">
        <v>5.9594907407407409E-2</v>
      </c>
      <c r="G72" s="42">
        <v>5.9652777777777777E-2</v>
      </c>
      <c r="H72" s="42">
        <v>5.3460648148148153E-2</v>
      </c>
      <c r="I72" s="42">
        <v>6.3368055555555566E-2</v>
      </c>
      <c r="J72" s="53">
        <f t="shared" si="14"/>
        <v>4</v>
      </c>
      <c r="K72" s="52">
        <f t="shared" si="15"/>
        <v>123.89316650625604</v>
      </c>
      <c r="L72" s="52">
        <f t="shared" si="16"/>
        <v>121.47820399713287</v>
      </c>
      <c r="M72" s="52">
        <f t="shared" si="17"/>
        <v>116.36056561167265</v>
      </c>
      <c r="N72" s="52">
        <f t="shared" si="18"/>
        <v>125.12539618607528</v>
      </c>
      <c r="O72" s="17">
        <f t="shared" si="19"/>
        <v>120.57731203835385</v>
      </c>
      <c r="P72" s="50">
        <f t="shared" si="20"/>
        <v>5.8596526495490533E-2</v>
      </c>
    </row>
    <row r="73" spans="1:16" s="17" customFormat="1" x14ac:dyDescent="0.2">
      <c r="A73" s="37" t="s">
        <v>239</v>
      </c>
      <c r="B73" s="8">
        <v>255</v>
      </c>
      <c r="C73" s="21" t="s">
        <v>39</v>
      </c>
      <c r="D73" s="9" t="s">
        <v>43</v>
      </c>
      <c r="E73" s="9" t="s">
        <v>7</v>
      </c>
      <c r="F73" s="45">
        <v>5.8356481481481481E-2</v>
      </c>
      <c r="G73" s="42">
        <v>5.8530092592592592E-2</v>
      </c>
      <c r="H73" s="42">
        <v>5.6261574074074068E-2</v>
      </c>
      <c r="I73" s="42">
        <v>6.3657407407407399E-2</v>
      </c>
      <c r="J73" s="53">
        <f t="shared" si="14"/>
        <v>4</v>
      </c>
      <c r="K73" s="52">
        <f t="shared" si="15"/>
        <v>121.31857555341676</v>
      </c>
      <c r="L73" s="52">
        <f t="shared" si="16"/>
        <v>119.41861992836529</v>
      </c>
      <c r="M73" s="52">
        <f t="shared" si="17"/>
        <v>121.21265129191463</v>
      </c>
      <c r="N73" s="52">
        <f t="shared" si="18"/>
        <v>125.92601438928925</v>
      </c>
      <c r="O73" s="17">
        <f t="shared" si="19"/>
        <v>120.64994892456555</v>
      </c>
      <c r="P73" s="50">
        <f t="shared" si="20"/>
        <v>5.8631825584145786E-2</v>
      </c>
    </row>
    <row r="74" spans="1:16" s="17" customFormat="1" x14ac:dyDescent="0.2">
      <c r="A74" s="37" t="s">
        <v>239</v>
      </c>
      <c r="B74" s="48">
        <v>241</v>
      </c>
      <c r="C74" s="40" t="s">
        <v>85</v>
      </c>
      <c r="D74" s="49" t="s">
        <v>86</v>
      </c>
      <c r="E74" s="49" t="s">
        <v>250</v>
      </c>
      <c r="F74" s="42">
        <v>5.842592592592593E-2</v>
      </c>
      <c r="G74" s="42"/>
      <c r="H74" s="42">
        <v>5.4976851851851853E-2</v>
      </c>
      <c r="I74" s="42">
        <v>6.2129629629629625E-2</v>
      </c>
      <c r="J74" s="53">
        <f t="shared" si="14"/>
        <v>3</v>
      </c>
      <c r="K74" s="52">
        <f t="shared" si="15"/>
        <v>121.46294513955729</v>
      </c>
      <c r="L74" s="52" t="str">
        <f t="shared" si="16"/>
        <v/>
      </c>
      <c r="M74" s="52">
        <f t="shared" si="17"/>
        <v>118.99325415967151</v>
      </c>
      <c r="N74" s="52">
        <f t="shared" si="18"/>
        <v>121.71530808598345</v>
      </c>
      <c r="O74" s="17">
        <f t="shared" si="19"/>
        <v>120.72383579507074</v>
      </c>
      <c r="P74" s="50">
        <f t="shared" si="20"/>
        <v>5.8667732123212177E-2</v>
      </c>
    </row>
    <row r="75" spans="1:16" s="17" customFormat="1" x14ac:dyDescent="0.2">
      <c r="A75" s="37" t="s">
        <v>165</v>
      </c>
      <c r="B75" s="8">
        <v>231</v>
      </c>
      <c r="C75" s="21" t="s">
        <v>207</v>
      </c>
      <c r="D75" s="9" t="s">
        <v>208</v>
      </c>
      <c r="E75" s="9" t="s">
        <v>7</v>
      </c>
      <c r="F75" s="45">
        <v>5.8634259259259254E-2</v>
      </c>
      <c r="G75" s="42"/>
      <c r="H75" s="42">
        <v>5.3530092592592594E-2</v>
      </c>
      <c r="I75" s="42">
        <v>6.3125000000000001E-2</v>
      </c>
      <c r="J75" s="53">
        <f t="shared" si="14"/>
        <v>3</v>
      </c>
      <c r="K75" s="52">
        <f t="shared" si="15"/>
        <v>121.89605389797882</v>
      </c>
      <c r="L75" s="52" t="str">
        <f t="shared" si="16"/>
        <v/>
      </c>
      <c r="M75" s="52">
        <f t="shared" si="17"/>
        <v>116.4814701798576</v>
      </c>
      <c r="N75" s="52">
        <f t="shared" si="18"/>
        <v>124.45400577995282</v>
      </c>
      <c r="O75" s="17">
        <f t="shared" si="19"/>
        <v>120.94384328592974</v>
      </c>
      <c r="P75" s="50">
        <f t="shared" si="20"/>
        <v>5.8774648379258963E-2</v>
      </c>
    </row>
    <row r="76" spans="1:16" s="17" customFormat="1" x14ac:dyDescent="0.2">
      <c r="A76" s="7"/>
      <c r="B76" s="19">
        <v>262</v>
      </c>
      <c r="C76" s="22" t="s">
        <v>35</v>
      </c>
      <c r="D76" s="13" t="s">
        <v>36</v>
      </c>
      <c r="E76" s="13" t="s">
        <v>245</v>
      </c>
      <c r="F76" s="73">
        <v>5.7789351851851856E-2</v>
      </c>
      <c r="G76" s="32">
        <v>5.9629629629629623E-2</v>
      </c>
      <c r="H76" s="32">
        <v>5.7824074074074076E-2</v>
      </c>
      <c r="I76" s="33">
        <v>6.4560185185185193E-2</v>
      </c>
      <c r="J76" s="53">
        <f t="shared" si="14"/>
        <v>4</v>
      </c>
      <c r="K76" s="52">
        <f t="shared" si="15"/>
        <v>120.13955726660252</v>
      </c>
      <c r="L76" s="52">
        <f t="shared" si="16"/>
        <v>121.43577772426836</v>
      </c>
      <c r="M76" s="52">
        <f t="shared" si="17"/>
        <v>123.89831429115668</v>
      </c>
      <c r="N76" s="52">
        <f t="shared" si="18"/>
        <v>128.43328965219769</v>
      </c>
      <c r="O76" s="17">
        <f t="shared" si="19"/>
        <v>121.82454976067585</v>
      </c>
      <c r="P76" s="50">
        <f t="shared" si="20"/>
        <v>5.9202642165235846E-2</v>
      </c>
    </row>
    <row r="77" spans="1:16" s="17" customFormat="1" x14ac:dyDescent="0.2">
      <c r="A77" s="37" t="s">
        <v>239</v>
      </c>
      <c r="B77" s="8">
        <v>126</v>
      </c>
      <c r="C77" s="21" t="s">
        <v>31</v>
      </c>
      <c r="D77" s="9" t="s">
        <v>40</v>
      </c>
      <c r="E77" s="9" t="s">
        <v>247</v>
      </c>
      <c r="F77" s="45"/>
      <c r="G77" s="42">
        <v>6.3877314814814817E-2</v>
      </c>
      <c r="H77" s="42">
        <v>5.4976851851851853E-2</v>
      </c>
      <c r="I77" s="42">
        <v>6.1516203703703698E-2</v>
      </c>
      <c r="J77" s="53">
        <f t="shared" si="14"/>
        <v>3</v>
      </c>
      <c r="K77" s="52" t="str">
        <f t="shared" si="15"/>
        <v/>
      </c>
      <c r="L77" s="52">
        <f t="shared" si="16"/>
        <v>129.19411886897677</v>
      </c>
      <c r="M77" s="52">
        <f t="shared" si="17"/>
        <v>118.99325415967151</v>
      </c>
      <c r="N77" s="52">
        <f t="shared" si="18"/>
        <v>120.03620846544098</v>
      </c>
      <c r="O77" s="17">
        <f t="shared" si="19"/>
        <v>122.74119383136309</v>
      </c>
      <c r="P77" s="50">
        <f t="shared" si="20"/>
        <v>5.964810041660136E-2</v>
      </c>
    </row>
    <row r="78" spans="1:16" s="17" customFormat="1" x14ac:dyDescent="0.2">
      <c r="A78" s="17" t="s">
        <v>130</v>
      </c>
      <c r="B78" s="17">
        <v>265</v>
      </c>
      <c r="C78" s="17" t="s">
        <v>58</v>
      </c>
      <c r="D78" s="17" t="s">
        <v>56</v>
      </c>
      <c r="E78" s="17" t="s">
        <v>17</v>
      </c>
      <c r="F78" s="36">
        <v>6.04050925925926E-2</v>
      </c>
      <c r="G78" s="36">
        <v>5.9444444444444446E-2</v>
      </c>
      <c r="H78" s="36">
        <v>5.6863425925925921E-2</v>
      </c>
      <c r="I78" s="36">
        <v>6.3553240740740743E-2</v>
      </c>
      <c r="J78" s="53">
        <f t="shared" si="14"/>
        <v>4</v>
      </c>
      <c r="K78" s="52">
        <f t="shared" si="15"/>
        <v>125.5774783445621</v>
      </c>
      <c r="L78" s="52">
        <f t="shared" si="16"/>
        <v>121.09630818965074</v>
      </c>
      <c r="M78" s="52">
        <f t="shared" si="17"/>
        <v>122.24887329147226</v>
      </c>
      <c r="N78" s="52">
        <f t="shared" si="18"/>
        <v>125.63762378235155</v>
      </c>
      <c r="O78" s="17">
        <f t="shared" si="19"/>
        <v>122.97421994189504</v>
      </c>
      <c r="P78" s="50">
        <f t="shared" si="20"/>
        <v>5.9761343284841645E-2</v>
      </c>
    </row>
    <row r="79" spans="1:16" s="17" customFormat="1" x14ac:dyDescent="0.2">
      <c r="A79" s="17" t="s">
        <v>109</v>
      </c>
      <c r="B79" s="17">
        <v>205</v>
      </c>
      <c r="C79" s="17" t="s">
        <v>123</v>
      </c>
      <c r="D79" s="17" t="s">
        <v>124</v>
      </c>
      <c r="E79" s="17" t="s">
        <v>7</v>
      </c>
      <c r="F79" s="36">
        <v>6.3541666666666663E-2</v>
      </c>
      <c r="G79" s="36">
        <v>6.0162037037037042E-2</v>
      </c>
      <c r="H79" s="36">
        <v>5.6446759259259259E-2</v>
      </c>
      <c r="I79" s="36">
        <v>6.3622685185185185E-2</v>
      </c>
      <c r="J79" s="53">
        <f t="shared" si="14"/>
        <v>4</v>
      </c>
      <c r="K79" s="52">
        <f t="shared" si="15"/>
        <v>132.09817131857557</v>
      </c>
      <c r="L79" s="52">
        <f t="shared" si="16"/>
        <v>122.41116672229953</v>
      </c>
      <c r="M79" s="52">
        <f t="shared" si="17"/>
        <v>121.53172389501141</v>
      </c>
      <c r="N79" s="52">
        <f t="shared" si="18"/>
        <v>125.82986319708398</v>
      </c>
      <c r="O79" s="17">
        <f t="shared" si="19"/>
        <v>123.2575846047983</v>
      </c>
      <c r="P79" s="50">
        <f t="shared" si="20"/>
        <v>5.9899048999930191E-2</v>
      </c>
    </row>
    <row r="80" spans="1:16" s="17" customFormat="1" x14ac:dyDescent="0.2">
      <c r="A80" s="17" t="s">
        <v>259</v>
      </c>
      <c r="B80" s="17">
        <v>455</v>
      </c>
      <c r="C80" s="17" t="s">
        <v>31</v>
      </c>
      <c r="D80" s="17" t="s">
        <v>45</v>
      </c>
      <c r="E80" s="17" t="s">
        <v>97</v>
      </c>
      <c r="F80" s="36">
        <v>5.8564814814814813E-2</v>
      </c>
      <c r="G80" s="36">
        <v>6.2372685185185184E-2</v>
      </c>
      <c r="H80" s="36">
        <v>5.6481481481481487E-2</v>
      </c>
      <c r="I80" s="36">
        <v>6.4629629629629634E-2</v>
      </c>
      <c r="J80" s="53">
        <f t="shared" si="14"/>
        <v>4</v>
      </c>
      <c r="K80" s="52">
        <f t="shared" si="15"/>
        <v>121.75168431183832</v>
      </c>
      <c r="L80" s="52">
        <f t="shared" si="16"/>
        <v>126.45201520559091</v>
      </c>
      <c r="M80" s="52">
        <f t="shared" si="17"/>
        <v>121.59152668357432</v>
      </c>
      <c r="N80" s="52">
        <f t="shared" si="18"/>
        <v>128.62674101018982</v>
      </c>
      <c r="O80" s="17">
        <f t="shared" si="19"/>
        <v>123.26507540033451</v>
      </c>
      <c r="P80" s="50">
        <f t="shared" si="20"/>
        <v>5.9902689275133626E-2</v>
      </c>
    </row>
    <row r="81" spans="1:16" s="17" customFormat="1" x14ac:dyDescent="0.2">
      <c r="A81" s="17" t="s">
        <v>165</v>
      </c>
      <c r="B81" s="17">
        <v>259</v>
      </c>
      <c r="C81" s="17" t="s">
        <v>67</v>
      </c>
      <c r="D81" s="17" t="s">
        <v>63</v>
      </c>
      <c r="E81" s="17" t="s">
        <v>212</v>
      </c>
      <c r="F81" s="36">
        <v>5.8240740740740739E-2</v>
      </c>
      <c r="G81" s="36"/>
      <c r="H81" s="36">
        <v>5.5983796296296295E-2</v>
      </c>
      <c r="I81" s="36">
        <v>6.4525462962962965E-2</v>
      </c>
      <c r="J81" s="53">
        <f t="shared" si="14"/>
        <v>3</v>
      </c>
      <c r="K81" s="52">
        <f t="shared" si="15"/>
        <v>121.07795957651588</v>
      </c>
      <c r="L81" s="52" t="str">
        <f t="shared" si="16"/>
        <v/>
      </c>
      <c r="M81" s="52">
        <f t="shared" si="17"/>
        <v>120.7336481610142</v>
      </c>
      <c r="N81" s="52">
        <f t="shared" si="18"/>
        <v>128.33659517615445</v>
      </c>
      <c r="O81" s="17">
        <f t="shared" si="19"/>
        <v>123.38273430456151</v>
      </c>
      <c r="P81" s="50">
        <f t="shared" si="20"/>
        <v>5.9959867553388613E-2</v>
      </c>
    </row>
    <row r="82" spans="1:16" s="17" customFormat="1" x14ac:dyDescent="0.2">
      <c r="A82" s="37" t="s">
        <v>259</v>
      </c>
      <c r="B82" s="8">
        <v>130</v>
      </c>
      <c r="C82" s="21" t="s">
        <v>106</v>
      </c>
      <c r="D82" s="9" t="s">
        <v>107</v>
      </c>
      <c r="E82" s="9"/>
      <c r="F82" s="45"/>
      <c r="G82" s="42">
        <v>5.8530092592592592E-2</v>
      </c>
      <c r="H82" s="42">
        <v>5.7638888888888885E-2</v>
      </c>
      <c r="I82" s="42">
        <v>6.4849537037037039E-2</v>
      </c>
      <c r="J82" s="53">
        <f t="shared" si="14"/>
        <v>3</v>
      </c>
      <c r="K82" s="52" t="str">
        <f t="shared" si="15"/>
        <v/>
      </c>
      <c r="L82" s="52">
        <f t="shared" si="16"/>
        <v>119.41861992836529</v>
      </c>
      <c r="M82" s="52">
        <f t="shared" si="17"/>
        <v>123.58077886911703</v>
      </c>
      <c r="N82" s="52">
        <f t="shared" si="18"/>
        <v>129.23988536794079</v>
      </c>
      <c r="O82" s="17">
        <f t="shared" si="19"/>
        <v>124.07976138847437</v>
      </c>
      <c r="P82" s="50">
        <f t="shared" si="20"/>
        <v>6.0298599320585261E-2</v>
      </c>
    </row>
    <row r="83" spans="1:16" s="17" customFormat="1" x14ac:dyDescent="0.2">
      <c r="A83" s="37" t="s">
        <v>165</v>
      </c>
      <c r="B83" s="8">
        <v>227</v>
      </c>
      <c r="C83" s="21" t="s">
        <v>81</v>
      </c>
      <c r="D83" s="9" t="s">
        <v>82</v>
      </c>
      <c r="E83" s="9" t="s">
        <v>17</v>
      </c>
      <c r="F83" s="45">
        <v>6.5324074074074076E-2</v>
      </c>
      <c r="G83" s="42">
        <v>6.0150462962962968E-2</v>
      </c>
      <c r="H83" s="42">
        <v>5.5300925925925927E-2</v>
      </c>
      <c r="I83" s="42"/>
      <c r="J83" s="53">
        <f t="shared" si="14"/>
        <v>3</v>
      </c>
      <c r="K83" s="52">
        <f t="shared" si="15"/>
        <v>135.80365736284892</v>
      </c>
      <c r="L83" s="52">
        <f t="shared" si="16"/>
        <v>122.38997181851734</v>
      </c>
      <c r="M83" s="52">
        <f t="shared" si="17"/>
        <v>119.55407129103655</v>
      </c>
      <c r="N83" s="52" t="str">
        <f t="shared" si="18"/>
        <v/>
      </c>
      <c r="O83" s="17">
        <f t="shared" si="19"/>
        <v>125.9159001574676</v>
      </c>
      <c r="P83" s="50">
        <f t="shared" si="20"/>
        <v>6.1190901132658224E-2</v>
      </c>
    </row>
    <row r="84" spans="1:16" s="17" customFormat="1" x14ac:dyDescent="0.2">
      <c r="A84" s="37" t="s">
        <v>239</v>
      </c>
      <c r="B84" s="8">
        <v>297</v>
      </c>
      <c r="C84" s="21" t="s">
        <v>13</v>
      </c>
      <c r="D84" s="9" t="s">
        <v>108</v>
      </c>
      <c r="E84" s="9" t="s">
        <v>7</v>
      </c>
      <c r="F84" s="45">
        <v>5.8506944444444452E-2</v>
      </c>
      <c r="G84" s="42">
        <v>6.5069444444444444E-2</v>
      </c>
      <c r="H84" s="42">
        <v>5.9525462962962961E-2</v>
      </c>
      <c r="I84" s="42"/>
      <c r="J84" s="53">
        <f t="shared" si="14"/>
        <v>3</v>
      </c>
      <c r="K84" s="52">
        <f t="shared" si="15"/>
        <v>121.6313763233879</v>
      </c>
      <c r="L84" s="52">
        <f t="shared" si="16"/>
        <v>131.36211941121209</v>
      </c>
      <c r="M84" s="52">
        <f t="shared" si="17"/>
        <v>126.80625402719245</v>
      </c>
      <c r="N84" s="52" t="str">
        <f t="shared" si="18"/>
        <v/>
      </c>
      <c r="O84" s="17">
        <f t="shared" si="19"/>
        <v>126.59991658726415</v>
      </c>
      <c r="P84" s="50">
        <f t="shared" si="20"/>
        <v>6.1523310158654552E-2</v>
      </c>
    </row>
    <row r="85" spans="1:16" s="17" customFormat="1" x14ac:dyDescent="0.2">
      <c r="A85" s="37" t="s">
        <v>130</v>
      </c>
      <c r="B85" s="41">
        <v>78</v>
      </c>
      <c r="C85" s="40" t="s">
        <v>12</v>
      </c>
      <c r="D85" s="18" t="s">
        <v>138</v>
      </c>
      <c r="E85" s="18" t="s">
        <v>16</v>
      </c>
      <c r="F85" s="46">
        <v>5.8923611111111107E-2</v>
      </c>
      <c r="G85" s="42"/>
      <c r="H85" s="42">
        <v>5.5949074074074075E-2</v>
      </c>
      <c r="I85" s="42">
        <v>6.7627314814814821E-2</v>
      </c>
      <c r="J85" s="53">
        <f t="shared" si="14"/>
        <v>3</v>
      </c>
      <c r="K85" s="52">
        <f t="shared" si="15"/>
        <v>122.497593840231</v>
      </c>
      <c r="L85" s="52" t="str">
        <f t="shared" si="16"/>
        <v/>
      </c>
      <c r="M85" s="52">
        <f t="shared" si="17"/>
        <v>120.67373938872493</v>
      </c>
      <c r="N85" s="52">
        <f t="shared" si="18"/>
        <v>137.05596238324819</v>
      </c>
      <c r="O85" s="17">
        <f t="shared" si="19"/>
        <v>126.74243187073471</v>
      </c>
      <c r="P85" s="50">
        <f t="shared" si="20"/>
        <v>6.1592567802922139E-2</v>
      </c>
    </row>
    <row r="86" spans="1:16" s="17" customFormat="1" x14ac:dyDescent="0.2">
      <c r="A86" s="37" t="s">
        <v>165</v>
      </c>
      <c r="B86" s="8">
        <v>422</v>
      </c>
      <c r="C86" s="21" t="s">
        <v>227</v>
      </c>
      <c r="D86" s="9" t="s">
        <v>228</v>
      </c>
      <c r="E86" s="9" t="s">
        <v>7</v>
      </c>
      <c r="F86" s="45">
        <v>6.4386574074074068E-2</v>
      </c>
      <c r="G86" s="42">
        <v>6.5011574074074083E-2</v>
      </c>
      <c r="H86" s="42">
        <v>5.7627314814814812E-2</v>
      </c>
      <c r="I86" s="42">
        <v>6.446759259259259E-2</v>
      </c>
      <c r="J86" s="53">
        <f t="shared" si="14"/>
        <v>4</v>
      </c>
      <c r="K86" s="52">
        <f t="shared" si="15"/>
        <v>133.85466794995187</v>
      </c>
      <c r="L86" s="52">
        <f t="shared" si="16"/>
        <v>131.25696896077281</v>
      </c>
      <c r="M86" s="52">
        <f t="shared" si="17"/>
        <v>123.56092613648886</v>
      </c>
      <c r="N86" s="52">
        <f t="shared" si="18"/>
        <v>128.1754839658945</v>
      </c>
      <c r="O86" s="17">
        <f t="shared" si="19"/>
        <v>127.66445968771872</v>
      </c>
      <c r="P86" s="50">
        <f t="shared" si="20"/>
        <v>6.2040642374283445E-2</v>
      </c>
    </row>
    <row r="87" spans="1:16" s="17" customFormat="1" x14ac:dyDescent="0.2">
      <c r="A87" s="17" t="s">
        <v>239</v>
      </c>
      <c r="B87" s="17">
        <v>282</v>
      </c>
      <c r="C87" s="17" t="s">
        <v>31</v>
      </c>
      <c r="D87" s="17" t="s">
        <v>253</v>
      </c>
      <c r="E87" s="17" t="s">
        <v>254</v>
      </c>
      <c r="F87" s="36">
        <v>5.8553240740740746E-2</v>
      </c>
      <c r="G87" s="36"/>
      <c r="H87" s="36">
        <v>6.4618055555555554E-2</v>
      </c>
      <c r="I87" s="36">
        <v>6.3807870370370376E-2</v>
      </c>
      <c r="J87" s="53">
        <f t="shared" si="14"/>
        <v>3</v>
      </c>
      <c r="K87" s="52">
        <f t="shared" si="15"/>
        <v>121.72762271414823</v>
      </c>
      <c r="L87" s="52" t="str">
        <f t="shared" si="16"/>
        <v/>
      </c>
      <c r="M87" s="52">
        <f t="shared" si="17"/>
        <v>135.41337302406319</v>
      </c>
      <c r="N87" s="52">
        <f t="shared" si="18"/>
        <v>126.34291191144244</v>
      </c>
      <c r="O87" s="17">
        <f t="shared" si="19"/>
        <v>127.82796921655127</v>
      </c>
      <c r="P87" s="50">
        <f t="shared" si="20"/>
        <v>6.2120102517129003E-2</v>
      </c>
    </row>
    <row r="88" spans="1:16" s="17" customFormat="1" x14ac:dyDescent="0.2">
      <c r="A88" s="17" t="s">
        <v>239</v>
      </c>
      <c r="B88" s="17">
        <v>263</v>
      </c>
      <c r="C88" s="17" t="s">
        <v>32</v>
      </c>
      <c r="D88" s="17" t="s">
        <v>33</v>
      </c>
      <c r="E88" s="17" t="s">
        <v>34</v>
      </c>
      <c r="F88" s="36">
        <v>6.0590277777777778E-2</v>
      </c>
      <c r="G88" s="36">
        <v>5.8321759259259261E-2</v>
      </c>
      <c r="H88" s="36"/>
      <c r="I88" s="36">
        <v>6.8460648148148159E-2</v>
      </c>
      <c r="J88" s="53">
        <f t="shared" si="14"/>
        <v>3</v>
      </c>
      <c r="K88" s="52">
        <f t="shared" si="15"/>
        <v>125.96246390760348</v>
      </c>
      <c r="L88" s="52">
        <f t="shared" si="16"/>
        <v>119.03599655626458</v>
      </c>
      <c r="M88" s="52" t="str">
        <f t="shared" si="17"/>
        <v/>
      </c>
      <c r="N88" s="52">
        <f t="shared" si="18"/>
        <v>139.426184015503</v>
      </c>
      <c r="O88" s="17">
        <f t="shared" si="19"/>
        <v>128.14154815979035</v>
      </c>
      <c r="P88" s="50">
        <f t="shared" si="20"/>
        <v>6.2272491358324036E-2</v>
      </c>
    </row>
    <row r="89" spans="1:16" s="17" customFormat="1" x14ac:dyDescent="0.2">
      <c r="A89" s="37" t="s">
        <v>165</v>
      </c>
      <c r="B89" s="8">
        <v>226</v>
      </c>
      <c r="C89" s="21" t="s">
        <v>18</v>
      </c>
      <c r="D89" s="9" t="s">
        <v>90</v>
      </c>
      <c r="E89" s="9" t="s">
        <v>203</v>
      </c>
      <c r="F89" s="45">
        <v>5.8495370370370371E-2</v>
      </c>
      <c r="G89" s="42">
        <v>5.9456018518518526E-2</v>
      </c>
      <c r="H89" s="42"/>
      <c r="I89" s="42">
        <v>7.0023148148148154E-2</v>
      </c>
      <c r="J89" s="53">
        <f t="shared" si="14"/>
        <v>3</v>
      </c>
      <c r="K89" s="52">
        <f t="shared" si="15"/>
        <v>121.60731472569779</v>
      </c>
      <c r="L89" s="52">
        <f t="shared" si="16"/>
        <v>121.11752813054619</v>
      </c>
      <c r="M89" s="52" t="str">
        <f t="shared" si="17"/>
        <v/>
      </c>
      <c r="N89" s="52">
        <f t="shared" si="18"/>
        <v>143.9014656196949</v>
      </c>
      <c r="O89" s="17">
        <f t="shared" si="19"/>
        <v>128.87543615864629</v>
      </c>
      <c r="P89" s="50">
        <f t="shared" si="20"/>
        <v>6.2629136292953247E-2</v>
      </c>
    </row>
    <row r="90" spans="1:16" s="17" customFormat="1" x14ac:dyDescent="0.2">
      <c r="A90" s="37" t="s">
        <v>130</v>
      </c>
      <c r="B90" s="41">
        <v>212</v>
      </c>
      <c r="C90" s="40" t="s">
        <v>61</v>
      </c>
      <c r="D90" s="18" t="s">
        <v>62</v>
      </c>
      <c r="E90" s="18" t="s">
        <v>147</v>
      </c>
      <c r="F90" s="46">
        <v>6.2708333333333324E-2</v>
      </c>
      <c r="G90" s="42">
        <v>6.5046296296296297E-2</v>
      </c>
      <c r="H90" s="42">
        <v>5.8888888888888886E-2</v>
      </c>
      <c r="I90" s="42">
        <v>6.5740740740740738E-2</v>
      </c>
      <c r="J90" s="53">
        <f t="shared" si="14"/>
        <v>4</v>
      </c>
      <c r="K90" s="52">
        <f t="shared" si="15"/>
        <v>130.36573628488929</v>
      </c>
      <c r="L90" s="52">
        <f t="shared" si="16"/>
        <v>131.32006035370233</v>
      </c>
      <c r="M90" s="52">
        <f t="shared" si="17"/>
        <v>125.7202210454377</v>
      </c>
      <c r="N90" s="52">
        <f t="shared" si="18"/>
        <v>131.73323671879081</v>
      </c>
      <c r="O90" s="17">
        <f t="shared" si="19"/>
        <v>129.13533922800977</v>
      </c>
      <c r="P90" s="50">
        <f t="shared" si="20"/>
        <v>6.2755440461065501E-2</v>
      </c>
    </row>
    <row r="91" spans="1:16" s="17" customFormat="1" x14ac:dyDescent="0.2">
      <c r="A91" s="37" t="s">
        <v>165</v>
      </c>
      <c r="B91" s="8">
        <v>268</v>
      </c>
      <c r="C91" s="21" t="s">
        <v>214</v>
      </c>
      <c r="D91" s="9" t="s">
        <v>215</v>
      </c>
      <c r="E91" s="9" t="s">
        <v>216</v>
      </c>
      <c r="F91" s="45">
        <v>6.474537037037037E-2</v>
      </c>
      <c r="G91" s="42">
        <v>6.5173611111111113E-2</v>
      </c>
      <c r="H91" s="42">
        <v>5.6805555555555554E-2</v>
      </c>
      <c r="I91" s="42"/>
      <c r="J91" s="53">
        <f t="shared" si="14"/>
        <v>3</v>
      </c>
      <c r="K91" s="52">
        <f t="shared" si="15"/>
        <v>134.60057747834458</v>
      </c>
      <c r="L91" s="52">
        <f t="shared" si="16"/>
        <v>131.55136666292046</v>
      </c>
      <c r="M91" s="52">
        <f t="shared" si="17"/>
        <v>122.14933222106632</v>
      </c>
      <c r="N91" s="52" t="str">
        <f t="shared" si="18"/>
        <v/>
      </c>
      <c r="O91" s="17">
        <f t="shared" si="19"/>
        <v>129.43375878744379</v>
      </c>
      <c r="P91" s="50">
        <f t="shared" si="20"/>
        <v>6.2900462350553188E-2</v>
      </c>
    </row>
    <row r="92" spans="1:16" s="17" customFormat="1" x14ac:dyDescent="0.2">
      <c r="A92" s="37" t="s">
        <v>109</v>
      </c>
      <c r="B92" s="8">
        <v>204</v>
      </c>
      <c r="C92" s="21" t="s">
        <v>100</v>
      </c>
      <c r="D92" s="9" t="s">
        <v>121</v>
      </c>
      <c r="E92" s="9" t="s">
        <v>122</v>
      </c>
      <c r="F92" s="45">
        <v>6.0567129629629624E-2</v>
      </c>
      <c r="G92" s="42">
        <v>6.5914351851851849E-2</v>
      </c>
      <c r="H92" s="42">
        <v>6.1342592592592594E-2</v>
      </c>
      <c r="I92" s="42"/>
      <c r="J92" s="53">
        <f t="shared" si="14"/>
        <v>3</v>
      </c>
      <c r="K92" s="52">
        <f t="shared" si="15"/>
        <v>125.91434071222329</v>
      </c>
      <c r="L92" s="52">
        <f t="shared" si="16"/>
        <v>132.89625575484385</v>
      </c>
      <c r="M92" s="52">
        <f t="shared" si="17"/>
        <v>129.89371846113121</v>
      </c>
      <c r="N92" s="52" t="str">
        <f t="shared" si="18"/>
        <v/>
      </c>
      <c r="O92" s="17">
        <f t="shared" si="19"/>
        <v>129.56810497606611</v>
      </c>
      <c r="P92" s="50">
        <f t="shared" si="20"/>
        <v>6.2965750088918693E-2</v>
      </c>
    </row>
    <row r="93" spans="1:16" s="17" customFormat="1" x14ac:dyDescent="0.2">
      <c r="A93" s="17" t="s">
        <v>239</v>
      </c>
      <c r="B93" s="17">
        <v>445</v>
      </c>
      <c r="C93" s="17" t="s">
        <v>258</v>
      </c>
      <c r="D93" s="17" t="s">
        <v>185</v>
      </c>
      <c r="F93" s="36">
        <v>6.475694444444445E-2</v>
      </c>
      <c r="G93" s="36"/>
      <c r="H93" s="36">
        <v>5.6956018518518524E-2</v>
      </c>
      <c r="I93" s="36">
        <v>6.6412037037037033E-2</v>
      </c>
      <c r="J93" s="53">
        <f t="shared" si="14"/>
        <v>3</v>
      </c>
      <c r="K93" s="52">
        <f t="shared" si="15"/>
        <v>134.62463907603467</v>
      </c>
      <c r="L93" s="52" t="str">
        <f t="shared" si="16"/>
        <v/>
      </c>
      <c r="M93" s="52">
        <f t="shared" si="17"/>
        <v>122.40809687632299</v>
      </c>
      <c r="N93" s="52">
        <f t="shared" si="18"/>
        <v>133.62030359227683</v>
      </c>
      <c r="O93" s="17">
        <f t="shared" si="19"/>
        <v>130.21767984821147</v>
      </c>
      <c r="P93" s="50">
        <f t="shared" si="20"/>
        <v>6.3281421673921048E-2</v>
      </c>
    </row>
    <row r="94" spans="1:16" s="17" customFormat="1" x14ac:dyDescent="0.2">
      <c r="A94" s="17" t="s">
        <v>130</v>
      </c>
      <c r="B94" s="17">
        <v>292</v>
      </c>
      <c r="C94" s="17" t="s">
        <v>26</v>
      </c>
      <c r="D94" s="17" t="s">
        <v>157</v>
      </c>
      <c r="E94" s="17" t="s">
        <v>158</v>
      </c>
      <c r="F94" s="36">
        <v>6.4907407407407414E-2</v>
      </c>
      <c r="G94" s="36">
        <v>6.232638888888889E-2</v>
      </c>
      <c r="H94" s="36"/>
      <c r="I94" s="36">
        <v>6.5393518518518517E-2</v>
      </c>
      <c r="J94" s="53">
        <f t="shared" si="14"/>
        <v>3</v>
      </c>
      <c r="K94" s="52">
        <f t="shared" si="15"/>
        <v>134.93743984600579</v>
      </c>
      <c r="L94" s="52">
        <f t="shared" si="16"/>
        <v>126.36753865075259</v>
      </c>
      <c r="M94" s="52" t="str">
        <f t="shared" si="17"/>
        <v/>
      </c>
      <c r="N94" s="52">
        <f t="shared" si="18"/>
        <v>130.76018297713873</v>
      </c>
      <c r="O94" s="17">
        <f t="shared" si="19"/>
        <v>130.68838715796571</v>
      </c>
      <c r="P94" s="50">
        <f t="shared" si="20"/>
        <v>6.3510169627257931E-2</v>
      </c>
    </row>
    <row r="95" spans="1:16" s="17" customFormat="1" x14ac:dyDescent="0.2">
      <c r="A95" s="37" t="s">
        <v>130</v>
      </c>
      <c r="B95" s="8">
        <v>134</v>
      </c>
      <c r="C95" s="21" t="s">
        <v>144</v>
      </c>
      <c r="D95" s="9" t="s">
        <v>46</v>
      </c>
      <c r="E95" s="9"/>
      <c r="F95" s="45"/>
      <c r="G95" s="42">
        <v>6.8437499999999998E-2</v>
      </c>
      <c r="H95" s="42">
        <v>5.7951388888888893E-2</v>
      </c>
      <c r="I95" s="42">
        <v>6.7905092592592586E-2</v>
      </c>
      <c r="J95" s="53">
        <f t="shared" si="14"/>
        <v>3</v>
      </c>
      <c r="K95" s="52" t="str">
        <f t="shared" si="15"/>
        <v/>
      </c>
      <c r="L95" s="52">
        <f t="shared" si="16"/>
        <v>137.46605856922659</v>
      </c>
      <c r="M95" s="52">
        <f t="shared" si="17"/>
        <v>124.11650190479637</v>
      </c>
      <c r="N95" s="52">
        <f t="shared" si="18"/>
        <v>137.8447455918047</v>
      </c>
      <c r="O95" s="17">
        <f t="shared" si="19"/>
        <v>133.14243535527589</v>
      </c>
      <c r="P95" s="50">
        <f t="shared" si="20"/>
        <v>6.470275468147739E-2</v>
      </c>
    </row>
    <row r="96" spans="1:16" s="17" customFormat="1" x14ac:dyDescent="0.2">
      <c r="A96" s="37" t="s">
        <v>130</v>
      </c>
      <c r="B96" s="8">
        <v>406</v>
      </c>
      <c r="C96" s="21" t="s">
        <v>163</v>
      </c>
      <c r="D96" s="9" t="s">
        <v>44</v>
      </c>
      <c r="E96" s="9" t="s">
        <v>164</v>
      </c>
      <c r="F96" s="45">
        <v>7.0694444444444449E-2</v>
      </c>
      <c r="G96" s="42">
        <v>6.5972222222222224E-2</v>
      </c>
      <c r="H96" s="42">
        <v>6.1354166666666675E-2</v>
      </c>
      <c r="I96" s="42">
        <v>6.7592592592592593E-2</v>
      </c>
      <c r="J96" s="53">
        <f t="shared" si="14"/>
        <v>4</v>
      </c>
      <c r="K96" s="52">
        <f t="shared" si="15"/>
        <v>146.96823869104912</v>
      </c>
      <c r="L96" s="52">
        <f t="shared" si="16"/>
        <v>133.00126135744114</v>
      </c>
      <c r="M96" s="52">
        <f t="shared" si="17"/>
        <v>129.91332469023632</v>
      </c>
      <c r="N96" s="52">
        <f t="shared" si="18"/>
        <v>136.95745546459054</v>
      </c>
      <c r="O96" s="17">
        <f t="shared" si="19"/>
        <v>133.29068050408932</v>
      </c>
      <c r="P96" s="50">
        <f t="shared" si="20"/>
        <v>6.4774796847979751E-2</v>
      </c>
    </row>
    <row r="97" spans="1:16" s="17" customFormat="1" x14ac:dyDescent="0.2">
      <c r="A97" s="37" t="s">
        <v>130</v>
      </c>
      <c r="B97" s="8">
        <v>405</v>
      </c>
      <c r="C97" s="21" t="s">
        <v>160</v>
      </c>
      <c r="D97" s="9" t="s">
        <v>161</v>
      </c>
      <c r="E97" s="9" t="s">
        <v>162</v>
      </c>
      <c r="F97" s="45">
        <v>7.076388888888889E-2</v>
      </c>
      <c r="G97" s="42">
        <v>6.6805555555555562E-2</v>
      </c>
      <c r="H97" s="42">
        <v>6.0636574074074079E-2</v>
      </c>
      <c r="I97" s="42">
        <v>6.8333333333333343E-2</v>
      </c>
      <c r="J97" s="53">
        <f t="shared" si="14"/>
        <v>4</v>
      </c>
      <c r="K97" s="52">
        <f t="shared" si="15"/>
        <v>147.11260827718962</v>
      </c>
      <c r="L97" s="52">
        <f t="shared" si="16"/>
        <v>134.51232513451123</v>
      </c>
      <c r="M97" s="52">
        <f t="shared" si="17"/>
        <v>128.69633301246122</v>
      </c>
      <c r="N97" s="52">
        <f t="shared" si="18"/>
        <v>139.06331599693914</v>
      </c>
      <c r="O97" s="17">
        <f t="shared" si="19"/>
        <v>134.09065804797052</v>
      </c>
      <c r="P97" s="50">
        <f t="shared" si="20"/>
        <v>6.5163559083207895E-2</v>
      </c>
    </row>
    <row r="98" spans="1:16" s="17" customFormat="1" x14ac:dyDescent="0.2">
      <c r="A98" s="37" t="s">
        <v>109</v>
      </c>
      <c r="B98" s="41">
        <v>202</v>
      </c>
      <c r="C98" s="40" t="s">
        <v>98</v>
      </c>
      <c r="D98" s="18" t="s">
        <v>99</v>
      </c>
      <c r="E98" s="18"/>
      <c r="F98" s="46">
        <v>6.3842592592592604E-2</v>
      </c>
      <c r="G98" s="42"/>
      <c r="H98" s="42">
        <v>6.3958333333333339E-2</v>
      </c>
      <c r="I98" s="42">
        <v>6.7476851851851857E-2</v>
      </c>
      <c r="J98" s="53">
        <f t="shared" si="14"/>
        <v>3</v>
      </c>
      <c r="K98" s="52">
        <f t="shared" si="15"/>
        <v>132.72377285851783</v>
      </c>
      <c r="L98" s="52" t="str">
        <f t="shared" si="16"/>
        <v/>
      </c>
      <c r="M98" s="52">
        <f t="shared" si="17"/>
        <v>134.30622991931969</v>
      </c>
      <c r="N98" s="52">
        <f t="shared" si="18"/>
        <v>136.62924527518348</v>
      </c>
      <c r="O98" s="17">
        <f t="shared" si="19"/>
        <v>134.55308268434032</v>
      </c>
      <c r="P98" s="50">
        <f t="shared" si="20"/>
        <v>6.5388281935286327E-2</v>
      </c>
    </row>
    <row r="99" spans="1:16" s="17" customFormat="1" x14ac:dyDescent="0.2">
      <c r="A99" s="17" t="s">
        <v>165</v>
      </c>
      <c r="B99" s="17">
        <v>229</v>
      </c>
      <c r="C99" s="17" t="s">
        <v>204</v>
      </c>
      <c r="D99" s="17" t="s">
        <v>205</v>
      </c>
      <c r="E99" s="17" t="s">
        <v>16</v>
      </c>
      <c r="F99" s="36">
        <v>6.5763888888888886E-2</v>
      </c>
      <c r="G99" s="36">
        <v>6.5127314814814818E-2</v>
      </c>
      <c r="H99" s="36"/>
      <c r="I99" s="36">
        <v>6.7083333333333328E-2</v>
      </c>
      <c r="J99" s="53">
        <f t="shared" si="14"/>
        <v>3</v>
      </c>
      <c r="K99" s="52">
        <f t="shared" si="15"/>
        <v>136.71799807507219</v>
      </c>
      <c r="L99" s="52">
        <f t="shared" si="16"/>
        <v>131.46726051037169</v>
      </c>
      <c r="M99" s="52" t="str">
        <f t="shared" si="17"/>
        <v/>
      </c>
      <c r="N99" s="52">
        <f t="shared" si="18"/>
        <v>135.51501584319786</v>
      </c>
      <c r="O99" s="17">
        <f t="shared" si="19"/>
        <v>134.56675814288056</v>
      </c>
      <c r="P99" s="50">
        <f t="shared" si="20"/>
        <v>6.5394927749122644E-2</v>
      </c>
    </row>
    <row r="100" spans="1:16" s="17" customFormat="1" x14ac:dyDescent="0.2">
      <c r="A100" s="17" t="s">
        <v>165</v>
      </c>
      <c r="B100" s="17">
        <v>414</v>
      </c>
      <c r="C100" s="17" t="s">
        <v>26</v>
      </c>
      <c r="D100" s="17" t="s">
        <v>42</v>
      </c>
      <c r="E100" s="17" t="s">
        <v>166</v>
      </c>
      <c r="F100" s="36">
        <v>6.8888888888888888E-2</v>
      </c>
      <c r="G100" s="36">
        <v>6.6481481481481489E-2</v>
      </c>
      <c r="H100" s="36">
        <v>6.1412037037037036E-2</v>
      </c>
      <c r="I100" s="36">
        <v>7.0740740740740743E-2</v>
      </c>
      <c r="J100" s="53">
        <f t="shared" si="14"/>
        <v>4</v>
      </c>
      <c r="K100" s="52">
        <f t="shared" si="15"/>
        <v>143.21462945139558</v>
      </c>
      <c r="L100" s="52">
        <f t="shared" si="16"/>
        <v>133.92491449094638</v>
      </c>
      <c r="M100" s="52">
        <f t="shared" si="17"/>
        <v>130.01134474354623</v>
      </c>
      <c r="N100" s="52">
        <f t="shared" si="18"/>
        <v>145.97025828487176</v>
      </c>
      <c r="O100" s="17">
        <f t="shared" si="19"/>
        <v>135.71696289529606</v>
      </c>
      <c r="P100" s="50">
        <f t="shared" si="20"/>
        <v>6.5953888652387077E-2</v>
      </c>
    </row>
    <row r="101" spans="1:16" s="17" customFormat="1" x14ac:dyDescent="0.2">
      <c r="A101" s="37" t="s">
        <v>239</v>
      </c>
      <c r="B101" s="8">
        <v>276</v>
      </c>
      <c r="C101" s="21" t="s">
        <v>251</v>
      </c>
      <c r="D101" s="9" t="s">
        <v>252</v>
      </c>
      <c r="E101" s="9" t="s">
        <v>7</v>
      </c>
      <c r="F101" s="45">
        <v>6.5405092592592584E-2</v>
      </c>
      <c r="G101" s="42">
        <v>6.6678240740740746E-2</v>
      </c>
      <c r="H101" s="42"/>
      <c r="I101" s="42">
        <v>6.7870370370370373E-2</v>
      </c>
      <c r="J101" s="53">
        <f t="shared" ref="J101:J132" si="21">COUNT(F101:I101)</f>
        <v>3</v>
      </c>
      <c r="K101" s="52">
        <f t="shared" ref="K101:K115" si="22">IF(F101="","",((F101/$K$2)^$K$3)*100)</f>
        <v>135.97208854667952</v>
      </c>
      <c r="L101" s="52">
        <f t="shared" ref="L101:L115" si="23">IF(G101="","",((G101/$L$2)^$L$3)*100)</f>
        <v>134.28159072712839</v>
      </c>
      <c r="M101" s="52" t="str">
        <f t="shared" ref="M101:M115" si="24">IF(H101="","",((H101/$M$2)^$M$3)*100)</f>
        <v/>
      </c>
      <c r="N101" s="52">
        <f t="shared" ref="N101:N115" si="25">IF(I101="","",((I101/$N$2)^$N$3)*100)</f>
        <v>137.74607698464445</v>
      </c>
      <c r="O101" s="17">
        <f t="shared" ref="O101:O132" si="26">(SMALL(K101:N101,1)+SMALL(K101:N101,2)+SMALL(K101:N101,3))/3</f>
        <v>135.99991875281745</v>
      </c>
      <c r="P101" s="50">
        <f t="shared" ref="P101:P132" si="27">$O$2*O101/100</f>
        <v>6.6091395701781505E-2</v>
      </c>
    </row>
    <row r="102" spans="1:16" s="17" customFormat="1" x14ac:dyDescent="0.2">
      <c r="A102" s="37" t="s">
        <v>165</v>
      </c>
      <c r="B102" s="8">
        <v>444</v>
      </c>
      <c r="C102" s="21" t="s">
        <v>234</v>
      </c>
      <c r="D102" s="9" t="s">
        <v>185</v>
      </c>
      <c r="E102" s="9" t="s">
        <v>235</v>
      </c>
      <c r="F102" s="45">
        <v>6.6168981481481481E-2</v>
      </c>
      <c r="G102" s="42">
        <v>6.6620370370370371E-2</v>
      </c>
      <c r="H102" s="42"/>
      <c r="I102" s="42">
        <v>6.8645833333333336E-2</v>
      </c>
      <c r="J102" s="53">
        <f t="shared" si="21"/>
        <v>3</v>
      </c>
      <c r="K102" s="52">
        <f t="shared" si="22"/>
        <v>137.56015399422523</v>
      </c>
      <c r="L102" s="52">
        <f t="shared" si="23"/>
        <v>134.17669689117255</v>
      </c>
      <c r="M102" s="52" t="str">
        <f t="shared" si="24"/>
        <v/>
      </c>
      <c r="N102" s="52">
        <f t="shared" si="25"/>
        <v>139.95447399406703</v>
      </c>
      <c r="O102" s="17">
        <f t="shared" si="26"/>
        <v>137.23044162648827</v>
      </c>
      <c r="P102" s="50">
        <f t="shared" si="27"/>
        <v>6.6689388516113141E-2</v>
      </c>
    </row>
    <row r="103" spans="1:16" s="17" customFormat="1" x14ac:dyDescent="0.2">
      <c r="A103" s="37" t="s">
        <v>165</v>
      </c>
      <c r="B103" s="8">
        <v>423</v>
      </c>
      <c r="C103" s="21" t="s">
        <v>227</v>
      </c>
      <c r="D103" s="9" t="s">
        <v>229</v>
      </c>
      <c r="E103" s="9"/>
      <c r="F103" s="45">
        <v>6.834490740740741E-2</v>
      </c>
      <c r="G103" s="42">
        <v>7.0358796296296308E-2</v>
      </c>
      <c r="H103" s="42">
        <v>6.2476851851851846E-2</v>
      </c>
      <c r="I103" s="42">
        <v>7.1145833333333339E-2</v>
      </c>
      <c r="J103" s="53">
        <f t="shared" si="21"/>
        <v>4</v>
      </c>
      <c r="K103" s="52">
        <f t="shared" si="22"/>
        <v>142.08373435996151</v>
      </c>
      <c r="L103" s="52">
        <f t="shared" si="23"/>
        <v>140.93449988181024</v>
      </c>
      <c r="M103" s="52">
        <f t="shared" si="24"/>
        <v>131.81163831435626</v>
      </c>
      <c r="N103" s="52">
        <f t="shared" si="25"/>
        <v>147.1418428752643</v>
      </c>
      <c r="O103" s="17">
        <f t="shared" si="26"/>
        <v>138.27662418537599</v>
      </c>
      <c r="P103" s="50">
        <f t="shared" si="27"/>
        <v>6.7197798124808722E-2</v>
      </c>
    </row>
    <row r="104" spans="1:16" s="17" customFormat="1" x14ac:dyDescent="0.2">
      <c r="A104" s="37" t="s">
        <v>239</v>
      </c>
      <c r="B104" s="8">
        <v>438</v>
      </c>
      <c r="C104" s="21" t="s">
        <v>256</v>
      </c>
      <c r="D104" s="9" t="s">
        <v>257</v>
      </c>
      <c r="E104" s="9" t="s">
        <v>17</v>
      </c>
      <c r="F104" s="45">
        <v>6.6805555555555562E-2</v>
      </c>
      <c r="G104" s="42">
        <v>6.6944444444444445E-2</v>
      </c>
      <c r="H104" s="42">
        <v>6.9537037037037036E-2</v>
      </c>
      <c r="I104" s="42"/>
      <c r="J104" s="53">
        <f t="shared" si="21"/>
        <v>3</v>
      </c>
      <c r="K104" s="52">
        <f t="shared" si="22"/>
        <v>138.88354186718001</v>
      </c>
      <c r="L104" s="52">
        <f t="shared" si="23"/>
        <v>134.76398525486562</v>
      </c>
      <c r="M104" s="52">
        <f t="shared" si="24"/>
        <v>143.59899254743002</v>
      </c>
      <c r="N104" s="52" t="str">
        <f t="shared" si="25"/>
        <v/>
      </c>
      <c r="O104" s="17">
        <f t="shared" si="26"/>
        <v>139.08217322315855</v>
      </c>
      <c r="P104" s="50">
        <f t="shared" si="27"/>
        <v>6.7589267919066776E-2</v>
      </c>
    </row>
    <row r="105" spans="1:16" s="17" customFormat="1" x14ac:dyDescent="0.2">
      <c r="A105" s="37" t="s">
        <v>130</v>
      </c>
      <c r="B105" s="41">
        <v>404</v>
      </c>
      <c r="C105" s="40" t="s">
        <v>80</v>
      </c>
      <c r="D105" s="18" t="s">
        <v>159</v>
      </c>
      <c r="E105" s="18"/>
      <c r="F105" s="46"/>
      <c r="G105" s="42">
        <v>7.1018518518518522E-2</v>
      </c>
      <c r="H105" s="42">
        <v>6.2847222222222221E-2</v>
      </c>
      <c r="I105" s="42">
        <v>7.0057870370370368E-2</v>
      </c>
      <c r="J105" s="53">
        <f t="shared" si="21"/>
        <v>3</v>
      </c>
      <c r="K105" s="52" t="str">
        <f t="shared" si="22"/>
        <v/>
      </c>
      <c r="L105" s="52">
        <f t="shared" si="23"/>
        <v>142.12327465541426</v>
      </c>
      <c r="M105" s="52">
        <f t="shared" si="24"/>
        <v>132.43638494210163</v>
      </c>
      <c r="N105" s="52">
        <f t="shared" si="25"/>
        <v>144.00137406412173</v>
      </c>
      <c r="O105" s="17">
        <f t="shared" si="26"/>
        <v>139.5203445538792</v>
      </c>
      <c r="P105" s="50">
        <f t="shared" si="27"/>
        <v>6.7802204478657438E-2</v>
      </c>
    </row>
    <row r="106" spans="1:16" s="17" customFormat="1" x14ac:dyDescent="0.2">
      <c r="A106" s="37" t="s">
        <v>239</v>
      </c>
      <c r="B106" s="8">
        <v>464</v>
      </c>
      <c r="C106" s="21" t="s">
        <v>240</v>
      </c>
      <c r="D106" s="9" t="s">
        <v>241</v>
      </c>
      <c r="E106" s="9" t="s">
        <v>242</v>
      </c>
      <c r="F106" s="45">
        <v>6.7916666666666667E-2</v>
      </c>
      <c r="G106" s="42">
        <v>6.621527777777779E-2</v>
      </c>
      <c r="H106" s="42"/>
      <c r="I106" s="42">
        <v>7.0127314814814809E-2</v>
      </c>
      <c r="J106" s="53">
        <f t="shared" si="21"/>
        <v>3</v>
      </c>
      <c r="K106" s="52">
        <f t="shared" si="22"/>
        <v>141.19345524542831</v>
      </c>
      <c r="L106" s="52">
        <f t="shared" si="23"/>
        <v>133.44218441175457</v>
      </c>
      <c r="M106" s="52" t="str">
        <f t="shared" si="24"/>
        <v/>
      </c>
      <c r="N106" s="52">
        <f t="shared" si="25"/>
        <v>144.20125037316782</v>
      </c>
      <c r="O106" s="17">
        <f t="shared" si="26"/>
        <v>139.61229667678356</v>
      </c>
      <c r="P106" s="50">
        <f t="shared" si="27"/>
        <v>6.7846890124032971E-2</v>
      </c>
    </row>
    <row r="107" spans="1:16" s="17" customFormat="1" x14ac:dyDescent="0.2">
      <c r="A107" s="37" t="s">
        <v>165</v>
      </c>
      <c r="B107" s="8">
        <v>463</v>
      </c>
      <c r="C107" s="21" t="s">
        <v>238</v>
      </c>
      <c r="D107" s="9" t="s">
        <v>49</v>
      </c>
      <c r="E107" s="9" t="s">
        <v>16</v>
      </c>
      <c r="F107" s="45">
        <v>7.1331018518518516E-2</v>
      </c>
      <c r="G107" s="42">
        <v>7.4178240740740739E-2</v>
      </c>
      <c r="H107" s="42">
        <v>6.2731481481481485E-2</v>
      </c>
      <c r="I107" s="42"/>
      <c r="J107" s="53">
        <f t="shared" si="21"/>
        <v>3</v>
      </c>
      <c r="K107" s="52">
        <f t="shared" si="22"/>
        <v>148.29162656400385</v>
      </c>
      <c r="L107" s="52">
        <f t="shared" si="23"/>
        <v>147.80176968896433</v>
      </c>
      <c r="M107" s="52">
        <f t="shared" si="24"/>
        <v>132.2412309197299</v>
      </c>
      <c r="N107" s="52" t="str">
        <f t="shared" si="25"/>
        <v/>
      </c>
      <c r="O107" s="17">
        <f t="shared" si="26"/>
        <v>142.77820905756604</v>
      </c>
      <c r="P107" s="50">
        <f t="shared" si="27"/>
        <v>6.9385417277830486E-2</v>
      </c>
    </row>
    <row r="108" spans="1:16" s="17" customFormat="1" x14ac:dyDescent="0.2">
      <c r="A108" s="37" t="s">
        <v>239</v>
      </c>
      <c r="B108" s="8">
        <v>240</v>
      </c>
      <c r="C108" s="21" t="s">
        <v>248</v>
      </c>
      <c r="D108" s="9" t="s">
        <v>249</v>
      </c>
      <c r="E108" s="9" t="s">
        <v>250</v>
      </c>
      <c r="F108" s="45">
        <v>6.0625000000000005E-2</v>
      </c>
      <c r="G108" s="42">
        <v>8.8391203703703694E-2</v>
      </c>
      <c r="H108" s="42"/>
      <c r="I108" s="42">
        <v>6.6666666666666666E-2</v>
      </c>
      <c r="J108" s="53">
        <f t="shared" si="21"/>
        <v>3</v>
      </c>
      <c r="K108" s="52">
        <f t="shared" si="22"/>
        <v>126.03464870067376</v>
      </c>
      <c r="L108" s="52">
        <f t="shared" si="23"/>
        <v>173.06087739010033</v>
      </c>
      <c r="M108" s="52" t="str">
        <f t="shared" si="24"/>
        <v/>
      </c>
      <c r="N108" s="52">
        <f t="shared" si="25"/>
        <v>134.33809006435149</v>
      </c>
      <c r="O108" s="17">
        <f t="shared" si="26"/>
        <v>144.47787205170854</v>
      </c>
      <c r="P108" s="50">
        <f t="shared" si="27"/>
        <v>7.0211396444110091E-2</v>
      </c>
    </row>
    <row r="109" spans="1:16" s="17" customFormat="1" x14ac:dyDescent="0.2">
      <c r="A109" s="37" t="s">
        <v>130</v>
      </c>
      <c r="B109" s="44">
        <v>257</v>
      </c>
      <c r="C109" s="40" t="s">
        <v>65</v>
      </c>
      <c r="D109" s="17" t="s">
        <v>66</v>
      </c>
      <c r="E109" s="17" t="s">
        <v>17</v>
      </c>
      <c r="F109" s="42">
        <v>7.0254629629629625E-2</v>
      </c>
      <c r="G109" s="42">
        <v>7.2025462962962958E-2</v>
      </c>
      <c r="H109" s="42">
        <v>7.2685185185185186E-2</v>
      </c>
      <c r="I109" s="42"/>
      <c r="J109" s="53">
        <f t="shared" si="21"/>
        <v>3</v>
      </c>
      <c r="K109" s="52">
        <f t="shared" si="22"/>
        <v>146.0538979788258</v>
      </c>
      <c r="L109" s="52">
        <f t="shared" si="23"/>
        <v>143.93559603013259</v>
      </c>
      <c r="M109" s="52">
        <f t="shared" si="24"/>
        <v>148.77678474339567</v>
      </c>
      <c r="N109" s="52" t="str">
        <f t="shared" si="25"/>
        <v/>
      </c>
      <c r="O109" s="17">
        <f t="shared" si="26"/>
        <v>146.25542625078469</v>
      </c>
      <c r="P109" s="50">
        <f t="shared" si="27"/>
        <v>7.1075228121583581E-2</v>
      </c>
    </row>
    <row r="110" spans="1:16" s="17" customFormat="1" x14ac:dyDescent="0.2">
      <c r="A110" s="37" t="s">
        <v>165</v>
      </c>
      <c r="B110" s="8">
        <v>460</v>
      </c>
      <c r="C110" s="21" t="s">
        <v>236</v>
      </c>
      <c r="D110" s="9" t="s">
        <v>237</v>
      </c>
      <c r="E110" s="9"/>
      <c r="F110" s="45">
        <v>7.4895833333333328E-2</v>
      </c>
      <c r="G110" s="42">
        <v>7.3356481481481481E-2</v>
      </c>
      <c r="H110" s="42">
        <v>6.5613425925925936E-2</v>
      </c>
      <c r="I110" s="42">
        <v>7.4143518518518511E-2</v>
      </c>
      <c r="J110" s="53">
        <f t="shared" si="21"/>
        <v>4</v>
      </c>
      <c r="K110" s="52">
        <f t="shared" si="22"/>
        <v>155.70259865255053</v>
      </c>
      <c r="L110" s="52">
        <f t="shared" si="23"/>
        <v>146.32731410068124</v>
      </c>
      <c r="M110" s="52">
        <f t="shared" si="24"/>
        <v>137.07953401117049</v>
      </c>
      <c r="N110" s="52">
        <f t="shared" si="25"/>
        <v>155.89400008056677</v>
      </c>
      <c r="O110" s="17">
        <f t="shared" si="26"/>
        <v>146.36981558813409</v>
      </c>
      <c r="P110" s="50">
        <f t="shared" si="27"/>
        <v>7.1130817500078464E-2</v>
      </c>
    </row>
    <row r="111" spans="1:16" s="17" customFormat="1" x14ac:dyDescent="0.2">
      <c r="A111" s="37" t="s">
        <v>165</v>
      </c>
      <c r="B111" s="8">
        <v>426</v>
      </c>
      <c r="C111" s="21" t="s">
        <v>12</v>
      </c>
      <c r="D111" s="9" t="s">
        <v>230</v>
      </c>
      <c r="E111" s="9" t="s">
        <v>231</v>
      </c>
      <c r="F111" s="45">
        <v>6.7974537037037042E-2</v>
      </c>
      <c r="G111" s="42">
        <v>8.1134259259259267E-2</v>
      </c>
      <c r="H111" s="42"/>
      <c r="I111" s="42">
        <v>7.615740740740741E-2</v>
      </c>
      <c r="J111" s="53">
        <f t="shared" si="21"/>
        <v>3</v>
      </c>
      <c r="K111" s="52">
        <f t="shared" si="22"/>
        <v>141.31376323387877</v>
      </c>
      <c r="L111" s="52">
        <f t="shared" si="23"/>
        <v>160.21921730570079</v>
      </c>
      <c r="M111" s="52" t="str">
        <f t="shared" si="24"/>
        <v/>
      </c>
      <c r="N111" s="52">
        <f t="shared" si="25"/>
        <v>161.85418890521183</v>
      </c>
      <c r="O111" s="17">
        <f t="shared" si="26"/>
        <v>154.46238981493048</v>
      </c>
      <c r="P111" s="50">
        <f t="shared" si="27"/>
        <v>7.5063536948546214E-2</v>
      </c>
    </row>
    <row r="112" spans="1:16" s="17" customFormat="1" x14ac:dyDescent="0.2">
      <c r="A112" s="37" t="s">
        <v>239</v>
      </c>
      <c r="B112" s="8">
        <v>439</v>
      </c>
      <c r="C112" s="21" t="s">
        <v>93</v>
      </c>
      <c r="D112" s="9" t="s">
        <v>94</v>
      </c>
      <c r="E112" s="9"/>
      <c r="F112" s="45">
        <v>7.4907407407407409E-2</v>
      </c>
      <c r="G112" s="42">
        <v>7.4224537037037033E-2</v>
      </c>
      <c r="H112" s="42"/>
      <c r="I112" s="42">
        <v>7.6481481481481484E-2</v>
      </c>
      <c r="J112" s="53">
        <f t="shared" si="21"/>
        <v>3</v>
      </c>
      <c r="K112" s="52">
        <f t="shared" si="22"/>
        <v>155.72666025024066</v>
      </c>
      <c r="L112" s="52">
        <f t="shared" si="23"/>
        <v>147.88478884489032</v>
      </c>
      <c r="M112" s="52" t="str">
        <f t="shared" si="24"/>
        <v/>
      </c>
      <c r="N112" s="52">
        <f t="shared" si="25"/>
        <v>162.81924655697648</v>
      </c>
      <c r="O112" s="17">
        <f t="shared" si="26"/>
        <v>155.47689855070249</v>
      </c>
      <c r="P112" s="50">
        <f t="shared" si="27"/>
        <v>7.5556554142333573E-2</v>
      </c>
    </row>
    <row r="113" spans="1:16" s="17" customFormat="1" x14ac:dyDescent="0.2">
      <c r="A113" s="5" t="s">
        <v>259</v>
      </c>
      <c r="B113" s="44">
        <v>442</v>
      </c>
      <c r="C113" s="6" t="s">
        <v>23</v>
      </c>
      <c r="D113" s="17" t="s">
        <v>262</v>
      </c>
      <c r="E113" s="17" t="s">
        <v>164</v>
      </c>
      <c r="F113" s="36">
        <v>8.5520833333333338E-2</v>
      </c>
      <c r="G113" s="36">
        <v>8.773148148148148E-2</v>
      </c>
      <c r="H113" s="36">
        <v>7.7256944444444434E-2</v>
      </c>
      <c r="I113" s="42">
        <v>8.7986111111111112E-2</v>
      </c>
      <c r="J113" s="53">
        <f t="shared" si="21"/>
        <v>4</v>
      </c>
      <c r="K113" s="52">
        <f t="shared" si="22"/>
        <v>177.79114533205006</v>
      </c>
      <c r="L113" s="52">
        <f t="shared" si="23"/>
        <v>171.89794099600704</v>
      </c>
      <c r="M113" s="52">
        <f t="shared" si="24"/>
        <v>156.21706349472913</v>
      </c>
      <c r="N113" s="52">
        <f t="shared" si="25"/>
        <v>198.11013962336239</v>
      </c>
      <c r="O113" s="17">
        <f t="shared" si="26"/>
        <v>168.63538327426207</v>
      </c>
      <c r="P113" s="50">
        <f t="shared" si="27"/>
        <v>8.195113605588053E-2</v>
      </c>
    </row>
    <row r="114" spans="1:16" x14ac:dyDescent="0.2">
      <c r="A114" s="37" t="s">
        <v>165</v>
      </c>
      <c r="B114" s="8">
        <v>427</v>
      </c>
      <c r="C114" s="21" t="s">
        <v>12</v>
      </c>
      <c r="D114" s="9" t="s">
        <v>232</v>
      </c>
      <c r="E114" s="9" t="s">
        <v>233</v>
      </c>
      <c r="F114" s="45">
        <v>7.4224537037037033E-2</v>
      </c>
      <c r="G114" s="42">
        <v>8.1134259259259267E-2</v>
      </c>
      <c r="H114" s="42"/>
      <c r="I114" s="42">
        <v>8.5949074074074081E-2</v>
      </c>
      <c r="J114" s="53">
        <f t="shared" si="21"/>
        <v>3</v>
      </c>
      <c r="K114" s="52">
        <f t="shared" si="22"/>
        <v>154.3070259865255</v>
      </c>
      <c r="L114" s="52">
        <f t="shared" si="23"/>
        <v>160.21921730570079</v>
      </c>
      <c r="M114" s="52" t="str">
        <f t="shared" si="24"/>
        <v/>
      </c>
      <c r="N114" s="52">
        <f t="shared" si="25"/>
        <v>191.71876182533168</v>
      </c>
      <c r="O114" s="17">
        <f t="shared" si="26"/>
        <v>168.748335039186</v>
      </c>
      <c r="P114" s="50">
        <f t="shared" si="27"/>
        <v>8.2006026822428482E-2</v>
      </c>
    </row>
    <row r="115" spans="1:16" x14ac:dyDescent="0.2">
      <c r="A115" s="37" t="s">
        <v>239</v>
      </c>
      <c r="B115" s="8">
        <v>433</v>
      </c>
      <c r="C115" s="21" t="s">
        <v>104</v>
      </c>
      <c r="D115" s="9" t="s">
        <v>105</v>
      </c>
      <c r="E115" s="9" t="s">
        <v>7</v>
      </c>
      <c r="F115" s="45">
        <v>7.96412037037037E-2</v>
      </c>
      <c r="G115" s="42"/>
      <c r="H115" s="42">
        <v>8.2812499999999997E-2</v>
      </c>
      <c r="I115" s="42">
        <v>8.5625000000000007E-2</v>
      </c>
      <c r="J115" s="53">
        <f t="shared" si="21"/>
        <v>3</v>
      </c>
      <c r="K115" s="52">
        <f t="shared" si="22"/>
        <v>165.56785370548604</v>
      </c>
      <c r="L115" s="52" t="str">
        <f t="shared" si="23"/>
        <v/>
      </c>
      <c r="M115" s="52">
        <f t="shared" si="24"/>
        <v>165.14109665727386</v>
      </c>
      <c r="N115" s="52">
        <f t="shared" si="25"/>
        <v>190.70749010642666</v>
      </c>
      <c r="O115" s="17">
        <f t="shared" si="26"/>
        <v>173.80548015639553</v>
      </c>
      <c r="P115" s="50">
        <f t="shared" si="27"/>
        <v>8.4463629607252969E-2</v>
      </c>
    </row>
    <row r="116" spans="1:16" s="69" customFormat="1" x14ac:dyDescent="0.2">
      <c r="K116" s="70">
        <f>AVERAGE(K5:K113)</f>
        <v>121.52502406159775</v>
      </c>
      <c r="L116" s="70">
        <f>AVERAGE(L5:L113)</f>
        <v>120.6131948057466</v>
      </c>
      <c r="M116" s="70">
        <f>AVERAGE(M5:M113)</f>
        <v>117.31200495378025</v>
      </c>
      <c r="N116" s="70">
        <f>AVERAGE(N5:N113)</f>
        <v>123.291133801383</v>
      </c>
    </row>
    <row r="117" spans="1:16" x14ac:dyDescent="0.2">
      <c r="A117" s="7"/>
      <c r="B117" s="19"/>
      <c r="C117" s="22"/>
      <c r="D117" s="13"/>
      <c r="E117" s="13"/>
      <c r="G117" s="35"/>
      <c r="H117" s="24"/>
    </row>
    <row r="118" spans="1:16" x14ac:dyDescent="0.2">
      <c r="A118" s="7"/>
      <c r="B118" s="19"/>
      <c r="C118" s="22"/>
      <c r="D118" s="13"/>
      <c r="E118" s="13"/>
      <c r="H118" s="24"/>
    </row>
    <row r="119" spans="1:16" x14ac:dyDescent="0.2">
      <c r="A119" s="7"/>
      <c r="B119" s="19"/>
      <c r="C119" s="22"/>
      <c r="D119" s="13"/>
      <c r="E119" s="13"/>
      <c r="F119" s="15"/>
      <c r="M119" s="13"/>
    </row>
    <row r="120" spans="1:16" x14ac:dyDescent="0.2">
      <c r="A120" s="27"/>
      <c r="B120" s="14"/>
      <c r="C120" s="12"/>
      <c r="D120" s="12"/>
      <c r="E120" s="12"/>
    </row>
    <row r="121" spans="1:16" x14ac:dyDescent="0.2">
      <c r="B121" s="14"/>
      <c r="D121" s="9"/>
      <c r="E121" s="9"/>
      <c r="F121" s="4"/>
      <c r="G121" s="34"/>
      <c r="H121" s="26"/>
    </row>
    <row r="122" spans="1:16" x14ac:dyDescent="0.2">
      <c r="A122" s="37"/>
      <c r="B122" s="8"/>
      <c r="C122" s="21"/>
      <c r="D122" s="9"/>
      <c r="E122" s="9"/>
      <c r="F122" s="10"/>
      <c r="G122" s="36"/>
      <c r="H122" s="38"/>
      <c r="I122" s="43"/>
      <c r="J122" s="43"/>
    </row>
    <row r="124" spans="1:16" x14ac:dyDescent="0.2">
      <c r="A124" s="7"/>
      <c r="B124" s="19"/>
      <c r="C124" s="22"/>
      <c r="D124" s="13"/>
      <c r="E124" s="13"/>
      <c r="F124" s="15"/>
      <c r="M124" s="13"/>
    </row>
    <row r="126" spans="1:16" x14ac:dyDescent="0.2">
      <c r="A126" s="7"/>
      <c r="B126" s="19"/>
      <c r="C126" s="22"/>
      <c r="D126" s="13"/>
      <c r="E126" s="13"/>
      <c r="F126" s="15"/>
      <c r="M126" s="13"/>
    </row>
    <row r="127" spans="1:16" x14ac:dyDescent="0.2">
      <c r="A127" s="7"/>
      <c r="B127" s="19"/>
      <c r="C127" s="22"/>
      <c r="D127" s="13"/>
      <c r="E127" s="13"/>
      <c r="F127" s="15"/>
    </row>
    <row r="128" spans="1:16" x14ac:dyDescent="0.2">
      <c r="A128" s="7"/>
      <c r="B128" s="8"/>
      <c r="C128" s="21"/>
      <c r="D128" s="9"/>
      <c r="E128" s="9"/>
      <c r="F128" s="45"/>
      <c r="G128" s="23"/>
      <c r="H128" s="23"/>
      <c r="I128" s="33"/>
      <c r="J128" s="33"/>
      <c r="M128" s="13"/>
    </row>
    <row r="129" spans="1:13" x14ac:dyDescent="0.2">
      <c r="A129" s="7"/>
      <c r="B129" s="8"/>
      <c r="C129" s="21"/>
      <c r="D129" s="9"/>
      <c r="E129" s="9"/>
      <c r="F129" s="45"/>
      <c r="G129" s="23"/>
      <c r="H129" s="23"/>
      <c r="I129" s="30"/>
      <c r="J129" s="30"/>
      <c r="M129" s="13"/>
    </row>
    <row r="130" spans="1:13" x14ac:dyDescent="0.2">
      <c r="A130" s="37"/>
      <c r="B130" s="41"/>
      <c r="C130" s="40"/>
      <c r="D130" s="18"/>
      <c r="E130" s="18"/>
      <c r="F130" s="39"/>
      <c r="G130" s="42"/>
      <c r="H130" s="38"/>
      <c r="I130" s="38"/>
      <c r="J130" s="38"/>
      <c r="M130" s="13"/>
    </row>
    <row r="131" spans="1:13" x14ac:dyDescent="0.2">
      <c r="A131" s="18"/>
      <c r="B131" s="18"/>
      <c r="C131" s="18"/>
      <c r="D131" s="18"/>
      <c r="E131" s="18"/>
      <c r="F131" s="17"/>
      <c r="G131" s="42"/>
      <c r="H131" s="38"/>
      <c r="I131" s="43"/>
      <c r="J131" s="43"/>
    </row>
    <row r="132" spans="1:13" x14ac:dyDescent="0.2">
      <c r="A132" s="1"/>
      <c r="B132" s="1"/>
      <c r="C132" s="1"/>
      <c r="F132" s="1"/>
      <c r="G132" s="1"/>
      <c r="H132" s="1"/>
      <c r="I132" s="1"/>
      <c r="J132" s="1"/>
      <c r="M132" s="13"/>
    </row>
    <row r="133" spans="1:13" x14ac:dyDescent="0.2">
      <c r="A133" s="27"/>
      <c r="B133" s="14"/>
      <c r="C133" s="12"/>
      <c r="D133" s="12"/>
      <c r="E133" s="12"/>
    </row>
    <row r="134" spans="1:13" x14ac:dyDescent="0.2">
      <c r="A134" s="5"/>
    </row>
    <row r="136" spans="1:13" x14ac:dyDescent="0.2">
      <c r="A136" s="27"/>
      <c r="B136" s="14"/>
      <c r="C136" s="12"/>
      <c r="D136" s="12"/>
      <c r="E136" s="12"/>
    </row>
    <row r="137" spans="1:13" x14ac:dyDescent="0.2">
      <c r="A137" s="27"/>
      <c r="B137" s="14"/>
      <c r="C137" s="12"/>
      <c r="D137" s="12"/>
      <c r="E137" s="12"/>
    </row>
    <row r="139" spans="1:13" x14ac:dyDescent="0.2">
      <c r="A139" s="27"/>
      <c r="B139" s="14"/>
      <c r="C139" s="12"/>
      <c r="D139" s="12"/>
      <c r="E139" s="12"/>
    </row>
    <row r="140" spans="1:13" x14ac:dyDescent="0.2">
      <c r="G140" s="33"/>
    </row>
    <row r="141" spans="1:13" x14ac:dyDescent="0.2">
      <c r="A141" s="27"/>
      <c r="B141" s="14"/>
      <c r="C141" s="12"/>
      <c r="D141" s="12"/>
      <c r="E141" s="12"/>
    </row>
    <row r="142" spans="1:13" x14ac:dyDescent="0.2">
      <c r="A142" s="27"/>
      <c r="B142" s="14"/>
      <c r="C142" s="12"/>
      <c r="D142" s="12"/>
      <c r="E142" s="12"/>
    </row>
    <row r="143" spans="1:13" x14ac:dyDescent="0.2">
      <c r="A143" s="27"/>
      <c r="B143" s="14"/>
      <c r="C143" s="12"/>
      <c r="D143" s="12"/>
      <c r="E143" s="12"/>
    </row>
    <row r="144" spans="1:13" x14ac:dyDescent="0.2">
      <c r="A144" s="27"/>
      <c r="B144" s="14"/>
      <c r="C144" s="12"/>
      <c r="D144" s="12"/>
      <c r="E144" s="12"/>
    </row>
    <row r="145" spans="1:5" x14ac:dyDescent="0.2">
      <c r="A145" s="27"/>
      <c r="B145" s="14"/>
      <c r="C145" s="12"/>
      <c r="D145" s="12"/>
      <c r="E145" s="12"/>
    </row>
    <row r="146" spans="1:5" x14ac:dyDescent="0.2">
      <c r="A146" s="27"/>
      <c r="B146" s="14"/>
      <c r="C146" s="12"/>
      <c r="D146" s="12"/>
      <c r="E146" s="12"/>
    </row>
    <row r="147" spans="1:5" x14ac:dyDescent="0.2">
      <c r="A147" s="27"/>
      <c r="B147" s="14"/>
      <c r="C147" s="12"/>
      <c r="D147" s="12"/>
      <c r="E147" s="12"/>
    </row>
    <row r="148" spans="1:5" x14ac:dyDescent="0.2">
      <c r="A148" s="27"/>
      <c r="B148" s="14"/>
      <c r="C148" s="12"/>
      <c r="D148" s="12"/>
      <c r="E148" s="12"/>
    </row>
    <row r="149" spans="1:5" x14ac:dyDescent="0.2">
      <c r="A149" s="27"/>
      <c r="B149" s="14"/>
      <c r="C149" s="12"/>
      <c r="D149" s="12"/>
      <c r="E149" s="12"/>
    </row>
    <row r="150" spans="1:5" x14ac:dyDescent="0.2">
      <c r="A150" s="27"/>
      <c r="B150" s="14"/>
      <c r="C150" s="12"/>
      <c r="D150" s="12"/>
      <c r="E150" s="12"/>
    </row>
    <row r="151" spans="1:5" x14ac:dyDescent="0.2">
      <c r="A151" s="27"/>
      <c r="B151" s="14"/>
      <c r="C151" s="12"/>
      <c r="D151" s="12"/>
      <c r="E151" s="12"/>
    </row>
    <row r="152" spans="1:5" x14ac:dyDescent="0.2">
      <c r="A152" s="27"/>
      <c r="B152" s="14"/>
      <c r="C152" s="12"/>
      <c r="D152" s="12"/>
      <c r="E152" s="12"/>
    </row>
    <row r="153" spans="1:5" x14ac:dyDescent="0.2">
      <c r="A153" s="27"/>
      <c r="B153" s="14"/>
      <c r="C153" s="12"/>
      <c r="D153" s="12"/>
      <c r="E153" s="12"/>
    </row>
    <row r="154" spans="1:5" x14ac:dyDescent="0.2">
      <c r="A154" s="27"/>
      <c r="B154" s="14"/>
      <c r="C154" s="12"/>
      <c r="D154" s="12"/>
      <c r="E154" s="12"/>
    </row>
    <row r="155" spans="1:5" x14ac:dyDescent="0.2">
      <c r="A155" s="27"/>
      <c r="B155" s="14"/>
      <c r="C155" s="12"/>
      <c r="D155" s="12"/>
      <c r="E155" s="12"/>
    </row>
    <row r="156" spans="1:5" x14ac:dyDescent="0.2">
      <c r="A156" s="27"/>
      <c r="B156" s="14"/>
      <c r="C156" s="12"/>
      <c r="D156" s="12"/>
      <c r="E156" s="12"/>
    </row>
    <row r="157" spans="1:5" x14ac:dyDescent="0.2">
      <c r="A157" s="27"/>
      <c r="B157" s="14"/>
      <c r="C157" s="12"/>
      <c r="D157" s="12"/>
      <c r="E157" s="12"/>
    </row>
    <row r="158" spans="1:5" x14ac:dyDescent="0.2">
      <c r="A158" s="27"/>
      <c r="B158" s="14"/>
      <c r="C158" s="12"/>
      <c r="D158" s="12"/>
      <c r="E158" s="12"/>
    </row>
    <row r="159" spans="1:5" x14ac:dyDescent="0.2">
      <c r="A159" s="27"/>
      <c r="B159" s="14"/>
      <c r="C159" s="12"/>
      <c r="D159" s="12"/>
      <c r="E159" s="12"/>
    </row>
    <row r="160" spans="1:5" x14ac:dyDescent="0.2">
      <c r="A160" s="27"/>
      <c r="B160" s="14"/>
      <c r="C160" s="12"/>
      <c r="D160" s="12"/>
      <c r="E160" s="12"/>
    </row>
    <row r="161" spans="1:5" x14ac:dyDescent="0.2">
      <c r="A161" s="27"/>
      <c r="B161" s="14"/>
      <c r="C161" s="12"/>
      <c r="D161" s="12"/>
      <c r="E161" s="12"/>
    </row>
    <row r="162" spans="1:5" x14ac:dyDescent="0.2">
      <c r="A162" s="27"/>
      <c r="B162" s="14"/>
      <c r="C162" s="12"/>
      <c r="D162" s="12"/>
      <c r="E162" s="12"/>
    </row>
    <row r="163" spans="1:5" x14ac:dyDescent="0.2">
      <c r="A163" s="27"/>
      <c r="B163" s="14"/>
      <c r="C163" s="12"/>
      <c r="D163" s="12"/>
      <c r="E163" s="12"/>
    </row>
    <row r="164" spans="1:5" x14ac:dyDescent="0.2">
      <c r="A164" s="27"/>
      <c r="B164" s="14"/>
      <c r="C164" s="12"/>
      <c r="D164" s="12"/>
      <c r="E164" s="12"/>
    </row>
    <row r="165" spans="1:5" x14ac:dyDescent="0.2">
      <c r="A165" s="27"/>
      <c r="B165" s="14"/>
      <c r="C165" s="12"/>
      <c r="D165" s="12"/>
      <c r="E165" s="12"/>
    </row>
    <row r="166" spans="1:5" x14ac:dyDescent="0.2">
      <c r="A166" s="27"/>
      <c r="B166" s="14"/>
      <c r="C166" s="12"/>
      <c r="D166" s="12"/>
      <c r="E166" s="12"/>
    </row>
    <row r="167" spans="1:5" x14ac:dyDescent="0.2">
      <c r="A167" s="27"/>
      <c r="B167" s="14"/>
      <c r="C167" s="12"/>
      <c r="D167" s="12"/>
      <c r="E167" s="12"/>
    </row>
    <row r="168" spans="1:5" x14ac:dyDescent="0.2">
      <c r="A168" s="27"/>
      <c r="B168" s="14"/>
      <c r="C168" s="12"/>
      <c r="D168" s="12"/>
      <c r="E168" s="12"/>
    </row>
    <row r="169" spans="1:5" x14ac:dyDescent="0.2">
      <c r="A169" s="27"/>
      <c r="B169" s="14"/>
      <c r="C169" s="12"/>
      <c r="D169" s="12"/>
      <c r="E169" s="12"/>
    </row>
    <row r="170" spans="1:5" x14ac:dyDescent="0.2">
      <c r="A170" s="27"/>
      <c r="B170" s="14"/>
      <c r="C170" s="12"/>
      <c r="D170" s="12"/>
      <c r="E170" s="12"/>
    </row>
    <row r="171" spans="1:5" x14ac:dyDescent="0.2">
      <c r="A171" s="27"/>
      <c r="B171" s="14"/>
      <c r="C171" s="12"/>
      <c r="D171" s="12"/>
      <c r="E171" s="12"/>
    </row>
    <row r="172" spans="1:5" x14ac:dyDescent="0.2">
      <c r="A172" s="27"/>
      <c r="B172" s="14"/>
      <c r="C172" s="12"/>
      <c r="D172" s="12"/>
      <c r="E172" s="12"/>
    </row>
    <row r="173" spans="1:5" x14ac:dyDescent="0.2">
      <c r="A173" s="27"/>
      <c r="B173" s="14"/>
      <c r="C173" s="12"/>
      <c r="D173" s="12"/>
      <c r="E173" s="12"/>
    </row>
    <row r="174" spans="1:5" x14ac:dyDescent="0.2">
      <c r="A174" s="27"/>
      <c r="B174" s="14"/>
      <c r="C174" s="12"/>
      <c r="D174" s="12"/>
      <c r="E174" s="12"/>
    </row>
    <row r="175" spans="1:5" x14ac:dyDescent="0.2">
      <c r="B175" s="14"/>
      <c r="D175" s="12"/>
      <c r="E175" s="12"/>
    </row>
    <row r="176" spans="1:5" x14ac:dyDescent="0.2">
      <c r="A176" s="27"/>
      <c r="B176" s="14"/>
      <c r="C176" s="12"/>
      <c r="D176" s="12"/>
      <c r="E176" s="12"/>
    </row>
    <row r="177" spans="1:5" x14ac:dyDescent="0.2">
      <c r="A177" s="27"/>
      <c r="B177" s="14"/>
      <c r="C177" s="12"/>
      <c r="D177" s="12"/>
      <c r="E177" s="12"/>
    </row>
    <row r="178" spans="1:5" x14ac:dyDescent="0.2">
      <c r="A178" s="27"/>
      <c r="B178" s="14"/>
      <c r="C178" s="12"/>
      <c r="D178" s="12"/>
      <c r="E178" s="12"/>
    </row>
    <row r="179" spans="1:5" x14ac:dyDescent="0.2">
      <c r="A179" s="27"/>
      <c r="B179" s="14"/>
      <c r="C179" s="12"/>
      <c r="D179" s="12"/>
      <c r="E179" s="12"/>
    </row>
    <row r="180" spans="1:5" x14ac:dyDescent="0.2">
      <c r="A180" s="27"/>
      <c r="B180" s="14"/>
      <c r="C180" s="12"/>
      <c r="D180" s="12"/>
      <c r="E180" s="12"/>
    </row>
    <row r="181" spans="1:5" x14ac:dyDescent="0.2">
      <c r="A181" s="27"/>
      <c r="B181" s="14"/>
      <c r="C181" s="12"/>
      <c r="D181" s="12"/>
      <c r="E181" s="12"/>
    </row>
    <row r="182" spans="1:5" x14ac:dyDescent="0.2">
      <c r="A182" s="27"/>
      <c r="B182" s="14"/>
      <c r="C182" s="12"/>
      <c r="D182" s="12"/>
      <c r="E182" s="12"/>
    </row>
    <row r="183" spans="1:5" x14ac:dyDescent="0.2">
      <c r="A183" s="27"/>
      <c r="B183" s="14"/>
      <c r="C183" s="12"/>
      <c r="D183" s="12"/>
      <c r="E183" s="12"/>
    </row>
    <row r="184" spans="1:5" x14ac:dyDescent="0.2">
      <c r="A184" s="27"/>
      <c r="B184" s="14"/>
      <c r="C184" s="12"/>
      <c r="D184" s="12"/>
      <c r="E184" s="12"/>
    </row>
    <row r="185" spans="1:5" x14ac:dyDescent="0.2">
      <c r="A185" s="27"/>
      <c r="B185" s="14"/>
      <c r="C185" s="12"/>
      <c r="D185" s="12"/>
      <c r="E185" s="12"/>
    </row>
    <row r="186" spans="1:5" x14ac:dyDescent="0.2">
      <c r="A186" s="27"/>
      <c r="B186" s="14"/>
      <c r="C186" s="12"/>
      <c r="D186" s="12"/>
      <c r="E186" s="12"/>
    </row>
    <row r="187" spans="1:5" x14ac:dyDescent="0.2">
      <c r="A187" s="27"/>
      <c r="B187" s="14"/>
      <c r="C187" s="12"/>
      <c r="D187" s="12"/>
      <c r="E187" s="12"/>
    </row>
    <row r="188" spans="1:5" x14ac:dyDescent="0.2">
      <c r="A188" s="27"/>
      <c r="B188" s="14"/>
      <c r="C188" s="12"/>
      <c r="D188" s="12"/>
      <c r="E188" s="12"/>
    </row>
    <row r="189" spans="1:5" x14ac:dyDescent="0.2">
      <c r="A189" s="27"/>
      <c r="B189" s="14"/>
      <c r="C189" s="12"/>
      <c r="D189" s="12"/>
      <c r="E189" s="12"/>
    </row>
    <row r="190" spans="1:5" x14ac:dyDescent="0.2">
      <c r="A190" s="27"/>
      <c r="B190" s="14"/>
      <c r="C190" s="12"/>
      <c r="D190" s="12"/>
      <c r="E190" s="12"/>
    </row>
    <row r="191" spans="1:5" x14ac:dyDescent="0.2">
      <c r="A191" s="27"/>
      <c r="B191" s="14"/>
      <c r="C191" s="12"/>
      <c r="D191" s="12"/>
      <c r="E191" s="12"/>
    </row>
    <row r="192" spans="1:5" x14ac:dyDescent="0.2">
      <c r="A192" s="27"/>
      <c r="B192" s="14"/>
      <c r="C192" s="12"/>
      <c r="D192" s="12"/>
      <c r="E192" s="12"/>
    </row>
    <row r="193" spans="1:5" x14ac:dyDescent="0.2">
      <c r="A193" s="27"/>
      <c r="B193" s="14"/>
      <c r="C193" s="12"/>
      <c r="D193" s="12"/>
      <c r="E193" s="12"/>
    </row>
    <row r="194" spans="1:5" x14ac:dyDescent="0.2">
      <c r="A194" s="27"/>
      <c r="B194" s="14"/>
      <c r="C194" s="12"/>
      <c r="D194" s="12"/>
      <c r="E194" s="12"/>
    </row>
    <row r="195" spans="1:5" x14ac:dyDescent="0.2">
      <c r="A195" s="27"/>
      <c r="B195" s="14"/>
      <c r="C195" s="12"/>
      <c r="D195" s="12"/>
      <c r="E195" s="12"/>
    </row>
    <row r="196" spans="1:5" x14ac:dyDescent="0.2">
      <c r="A196" s="27"/>
      <c r="B196" s="14"/>
      <c r="C196" s="12"/>
      <c r="D196" s="12"/>
      <c r="E196" s="12"/>
    </row>
    <row r="197" spans="1:5" x14ac:dyDescent="0.2">
      <c r="A197" s="27"/>
      <c r="B197" s="14"/>
      <c r="C197" s="12"/>
      <c r="D197" s="12"/>
      <c r="E197" s="12"/>
    </row>
    <row r="198" spans="1:5" x14ac:dyDescent="0.2">
      <c r="A198" s="27"/>
      <c r="B198" s="14"/>
      <c r="C198" s="12"/>
      <c r="D198" s="12"/>
      <c r="E198" s="12"/>
    </row>
    <row r="199" spans="1:5" x14ac:dyDescent="0.2">
      <c r="A199" s="27"/>
      <c r="B199" s="14"/>
      <c r="C199" s="12"/>
      <c r="D199" s="12"/>
      <c r="E199" s="12"/>
    </row>
    <row r="200" spans="1:5" x14ac:dyDescent="0.2">
      <c r="A200" s="27"/>
      <c r="B200" s="14"/>
      <c r="C200" s="12"/>
      <c r="D200" s="12"/>
      <c r="E200" s="12"/>
    </row>
    <row r="201" spans="1:5" x14ac:dyDescent="0.2">
      <c r="A201" s="27"/>
      <c r="B201" s="14"/>
      <c r="C201" s="12"/>
      <c r="D201" s="12"/>
      <c r="E201" s="12"/>
    </row>
    <row r="202" spans="1:5" x14ac:dyDescent="0.2">
      <c r="A202" s="27"/>
      <c r="B202" s="14"/>
      <c r="C202" s="12"/>
      <c r="D202" s="12"/>
      <c r="E202" s="12"/>
    </row>
    <row r="203" spans="1:5" x14ac:dyDescent="0.2">
      <c r="A203" s="27"/>
      <c r="B203" s="14"/>
      <c r="C203" s="12"/>
      <c r="D203" s="12"/>
      <c r="E203" s="12"/>
    </row>
    <row r="204" spans="1:5" x14ac:dyDescent="0.2">
      <c r="A204" s="27"/>
      <c r="B204" s="14"/>
      <c r="C204" s="12"/>
      <c r="D204" s="12"/>
      <c r="E204" s="12"/>
    </row>
    <row r="205" spans="1:5" x14ac:dyDescent="0.2">
      <c r="A205" s="27"/>
      <c r="B205" s="14"/>
      <c r="C205" s="12"/>
      <c r="D205" s="12"/>
      <c r="E205" s="12"/>
    </row>
    <row r="206" spans="1:5" x14ac:dyDescent="0.2">
      <c r="A206" s="27"/>
      <c r="B206" s="14"/>
      <c r="C206" s="12"/>
      <c r="D206" s="12"/>
      <c r="E206" s="12"/>
    </row>
    <row r="207" spans="1:5" x14ac:dyDescent="0.2">
      <c r="A207" s="27"/>
      <c r="B207" s="14"/>
      <c r="C207" s="12"/>
      <c r="D207" s="12"/>
      <c r="E207" s="12"/>
    </row>
    <row r="208" spans="1:5" x14ac:dyDescent="0.2">
      <c r="A208" s="27"/>
      <c r="B208" s="14"/>
      <c r="C208" s="12"/>
      <c r="D208" s="12"/>
      <c r="E208" s="12"/>
    </row>
    <row r="209" spans="1:5" x14ac:dyDescent="0.2">
      <c r="B209" s="14"/>
      <c r="D209" s="12"/>
      <c r="E209" s="12"/>
    </row>
    <row r="210" spans="1:5" x14ac:dyDescent="0.2">
      <c r="A210" s="27"/>
      <c r="B210" s="14"/>
      <c r="C210" s="12"/>
      <c r="D210" s="12"/>
      <c r="E210" s="12"/>
    </row>
    <row r="211" spans="1:5" x14ac:dyDescent="0.2">
      <c r="B211" s="14"/>
      <c r="E211" s="12"/>
    </row>
    <row r="212" spans="1:5" x14ac:dyDescent="0.2">
      <c r="A212" s="27"/>
      <c r="B212" s="14"/>
      <c r="C212" s="12"/>
      <c r="E212" s="12"/>
    </row>
    <row r="213" spans="1:5" x14ac:dyDescent="0.2">
      <c r="B213" s="14"/>
      <c r="E213" s="12"/>
    </row>
    <row r="214" spans="1:5" x14ac:dyDescent="0.2">
      <c r="B214" s="14"/>
      <c r="E214" s="12"/>
    </row>
    <row r="215" spans="1:5" x14ac:dyDescent="0.2">
      <c r="B215" s="14"/>
    </row>
    <row r="216" spans="1:5" x14ac:dyDescent="0.2">
      <c r="B216" s="14"/>
    </row>
    <row r="217" spans="1:5" x14ac:dyDescent="0.2">
      <c r="B217" s="14"/>
    </row>
    <row r="218" spans="1:5" x14ac:dyDescent="0.2">
      <c r="B218" s="14"/>
    </row>
    <row r="219" spans="1:5" x14ac:dyDescent="0.2">
      <c r="A219" s="27"/>
      <c r="B219" s="14"/>
      <c r="C219" s="12"/>
    </row>
    <row r="220" spans="1:5" x14ac:dyDescent="0.2">
      <c r="B220" s="14"/>
    </row>
    <row r="221" spans="1:5" x14ac:dyDescent="0.2">
      <c r="A221" s="27"/>
      <c r="B221" s="14"/>
      <c r="C221" s="12"/>
    </row>
    <row r="222" spans="1:5" x14ac:dyDescent="0.2">
      <c r="B222" s="14"/>
    </row>
    <row r="223" spans="1:5" x14ac:dyDescent="0.2">
      <c r="B223" s="14"/>
    </row>
    <row r="224" spans="1:5" x14ac:dyDescent="0.2">
      <c r="B224" s="14"/>
    </row>
    <row r="225" spans="1:3" x14ac:dyDescent="0.2">
      <c r="B225" s="14"/>
    </row>
    <row r="226" spans="1:3" x14ac:dyDescent="0.2">
      <c r="B226" s="14"/>
    </row>
    <row r="227" spans="1:3" x14ac:dyDescent="0.2">
      <c r="B227" s="14"/>
    </row>
    <row r="228" spans="1:3" x14ac:dyDescent="0.2">
      <c r="B228" s="14"/>
    </row>
    <row r="229" spans="1:3" x14ac:dyDescent="0.2">
      <c r="B229" s="14"/>
    </row>
    <row r="230" spans="1:3" x14ac:dyDescent="0.2">
      <c r="B230" s="14"/>
    </row>
    <row r="231" spans="1:3" x14ac:dyDescent="0.2">
      <c r="B231" s="14"/>
    </row>
    <row r="232" spans="1:3" x14ac:dyDescent="0.2">
      <c r="B232" s="14"/>
    </row>
    <row r="233" spans="1:3" x14ac:dyDescent="0.2">
      <c r="B233" s="14"/>
    </row>
    <row r="234" spans="1:3" x14ac:dyDescent="0.2">
      <c r="A234" s="27"/>
      <c r="B234" s="14"/>
      <c r="C234" s="12"/>
    </row>
    <row r="235" spans="1:3" x14ac:dyDescent="0.2">
      <c r="B235" s="14"/>
    </row>
    <row r="236" spans="1:3" x14ac:dyDescent="0.2">
      <c r="B236" s="14"/>
    </row>
    <row r="237" spans="1:3" x14ac:dyDescent="0.2">
      <c r="B237" s="14"/>
    </row>
    <row r="238" spans="1:3" x14ac:dyDescent="0.2">
      <c r="B238" s="14"/>
    </row>
    <row r="239" spans="1:3" x14ac:dyDescent="0.2">
      <c r="B239" s="14"/>
    </row>
    <row r="240" spans="1:3" x14ac:dyDescent="0.2">
      <c r="B240" s="14"/>
    </row>
    <row r="241" spans="1:3" x14ac:dyDescent="0.2">
      <c r="B241" s="14"/>
    </row>
    <row r="242" spans="1:3" x14ac:dyDescent="0.2">
      <c r="B242" s="14"/>
    </row>
    <row r="243" spans="1:3" x14ac:dyDescent="0.2">
      <c r="B243" s="14"/>
    </row>
    <row r="244" spans="1:3" x14ac:dyDescent="0.2">
      <c r="B244" s="14"/>
    </row>
    <row r="245" spans="1:3" x14ac:dyDescent="0.2">
      <c r="B245" s="14"/>
    </row>
    <row r="246" spans="1:3" x14ac:dyDescent="0.2">
      <c r="B246" s="14"/>
    </row>
    <row r="247" spans="1:3" x14ac:dyDescent="0.2">
      <c r="A247" s="27"/>
      <c r="B247" s="14"/>
      <c r="C247" s="12"/>
    </row>
    <row r="248" spans="1:3" x14ac:dyDescent="0.2">
      <c r="B248" s="14"/>
    </row>
    <row r="249" spans="1:3" x14ac:dyDescent="0.2">
      <c r="B249" s="14"/>
    </row>
    <row r="250" spans="1:3" x14ac:dyDescent="0.2">
      <c r="A250" s="27"/>
      <c r="B250" s="14"/>
      <c r="C250" s="12"/>
    </row>
    <row r="251" spans="1:3" x14ac:dyDescent="0.2">
      <c r="B251" s="14"/>
    </row>
    <row r="252" spans="1:3" x14ac:dyDescent="0.2">
      <c r="A252" s="27"/>
      <c r="B252" s="14"/>
      <c r="C252" s="12"/>
    </row>
    <row r="253" spans="1:3" x14ac:dyDescent="0.2">
      <c r="A253" s="27"/>
      <c r="B253" s="14"/>
      <c r="C253" s="12"/>
    </row>
    <row r="254" spans="1:3" x14ac:dyDescent="0.2">
      <c r="B254" s="14"/>
    </row>
    <row r="255" spans="1:3" x14ac:dyDescent="0.2">
      <c r="B255" s="14"/>
    </row>
    <row r="256" spans="1:3" x14ac:dyDescent="0.2">
      <c r="B256" s="14"/>
    </row>
    <row r="257" spans="1:3" x14ac:dyDescent="0.2">
      <c r="A257" s="27"/>
      <c r="B257" s="14"/>
      <c r="C257" s="12"/>
    </row>
    <row r="258" spans="1:3" x14ac:dyDescent="0.2">
      <c r="B258" s="14"/>
    </row>
    <row r="259" spans="1:3" x14ac:dyDescent="0.2">
      <c r="B259" s="14"/>
    </row>
    <row r="260" spans="1:3" x14ac:dyDescent="0.2">
      <c r="B260" s="14"/>
    </row>
    <row r="261" spans="1:3" x14ac:dyDescent="0.2">
      <c r="B261" s="14"/>
    </row>
    <row r="262" spans="1:3" x14ac:dyDescent="0.2">
      <c r="B262" s="14"/>
    </row>
    <row r="263" spans="1:3" x14ac:dyDescent="0.2">
      <c r="B263" s="14"/>
    </row>
    <row r="264" spans="1:3" x14ac:dyDescent="0.2">
      <c r="B264" s="14"/>
    </row>
    <row r="265" spans="1:3" x14ac:dyDescent="0.2">
      <c r="B265" s="14"/>
    </row>
    <row r="266" spans="1:3" x14ac:dyDescent="0.2">
      <c r="B266" s="14"/>
    </row>
    <row r="267" spans="1:3" x14ac:dyDescent="0.2">
      <c r="B267" s="14"/>
    </row>
    <row r="268" spans="1:3" x14ac:dyDescent="0.2">
      <c r="B268" s="14"/>
    </row>
    <row r="269" spans="1:3" x14ac:dyDescent="0.2">
      <c r="A269" s="27"/>
      <c r="B269" s="14"/>
      <c r="C269" s="12"/>
    </row>
    <row r="270" spans="1:3" x14ac:dyDescent="0.2">
      <c r="B270" s="14"/>
    </row>
    <row r="271" spans="1:3" x14ac:dyDescent="0.2">
      <c r="B271" s="14"/>
    </row>
    <row r="272" spans="1:3" x14ac:dyDescent="0.2">
      <c r="B272" s="14"/>
    </row>
    <row r="273" spans="1:5" x14ac:dyDescent="0.2">
      <c r="B273" s="14"/>
    </row>
    <row r="274" spans="1:5" x14ac:dyDescent="0.2">
      <c r="A274" s="27"/>
      <c r="B274" s="14"/>
      <c r="C274" s="12"/>
    </row>
    <row r="275" spans="1:5" x14ac:dyDescent="0.2">
      <c r="B275" s="14"/>
    </row>
    <row r="276" spans="1:5" x14ac:dyDescent="0.2">
      <c r="B276" s="14"/>
    </row>
    <row r="277" spans="1:5" x14ac:dyDescent="0.2">
      <c r="A277" s="5"/>
      <c r="B277" s="14"/>
      <c r="C277" s="6"/>
      <c r="D277" s="17"/>
      <c r="E277" s="17"/>
    </row>
    <row r="278" spans="1:5" x14ac:dyDescent="0.2">
      <c r="B278" s="14"/>
    </row>
    <row r="279" spans="1:5" x14ac:dyDescent="0.2">
      <c r="B279" s="14"/>
    </row>
    <row r="280" spans="1:5" x14ac:dyDescent="0.2">
      <c r="A280" s="27"/>
      <c r="B280" s="14"/>
      <c r="C280" s="12"/>
      <c r="D280" s="12"/>
      <c r="E280" s="12"/>
    </row>
    <row r="281" spans="1:5" x14ac:dyDescent="0.2">
      <c r="A281" s="27"/>
      <c r="B281" s="14"/>
      <c r="C281" s="12"/>
      <c r="D281" s="12"/>
      <c r="E281" s="12"/>
    </row>
    <row r="282" spans="1:5" x14ac:dyDescent="0.2">
      <c r="A282" s="27"/>
      <c r="B282" s="14"/>
      <c r="C282" s="12"/>
      <c r="D282" s="12"/>
      <c r="E282" s="12"/>
    </row>
    <row r="283" spans="1:5" x14ac:dyDescent="0.2">
      <c r="A283" s="27"/>
      <c r="B283" s="14"/>
      <c r="C283" s="12"/>
      <c r="D283" s="12"/>
      <c r="E283" s="12"/>
    </row>
    <row r="284" spans="1:5" x14ac:dyDescent="0.2">
      <c r="A284" s="27"/>
      <c r="B284" s="14"/>
      <c r="C284" s="12"/>
      <c r="D284" s="12"/>
      <c r="E284" s="12"/>
    </row>
    <row r="285" spans="1:5" x14ac:dyDescent="0.2">
      <c r="A285" s="27"/>
      <c r="B285" s="14"/>
      <c r="C285" s="12"/>
      <c r="D285" s="12"/>
      <c r="E285" s="12"/>
    </row>
    <row r="286" spans="1:5" x14ac:dyDescent="0.2">
      <c r="A286" s="27"/>
      <c r="B286" s="14"/>
      <c r="C286" s="12"/>
      <c r="D286" s="12"/>
      <c r="E286" s="12"/>
    </row>
    <row r="287" spans="1:5" x14ac:dyDescent="0.2">
      <c r="A287" s="27"/>
      <c r="B287" s="14"/>
      <c r="C287" s="12"/>
      <c r="D287" s="12"/>
      <c r="E287" s="12"/>
    </row>
    <row r="288" spans="1:5" x14ac:dyDescent="0.2">
      <c r="A288" s="27"/>
      <c r="B288" s="14"/>
      <c r="C288" s="12"/>
      <c r="D288" s="12"/>
      <c r="E288" s="12"/>
    </row>
    <row r="289" spans="1:5" x14ac:dyDescent="0.2">
      <c r="A289" s="27"/>
      <c r="B289" s="14"/>
      <c r="C289" s="12"/>
      <c r="D289" s="12"/>
      <c r="E289" s="12"/>
    </row>
    <row r="290" spans="1:5" x14ac:dyDescent="0.2">
      <c r="A290" s="27"/>
      <c r="B290" s="14"/>
      <c r="C290" s="12"/>
      <c r="D290" s="12"/>
      <c r="E290" s="12"/>
    </row>
    <row r="291" spans="1:5" x14ac:dyDescent="0.2">
      <c r="A291" s="27"/>
      <c r="B291" s="14"/>
      <c r="C291" s="12"/>
      <c r="D291" s="12"/>
      <c r="E291" s="12"/>
    </row>
    <row r="292" spans="1:5" x14ac:dyDescent="0.2">
      <c r="A292" s="27"/>
      <c r="B292" s="14"/>
      <c r="C292" s="12"/>
      <c r="D292" s="12"/>
      <c r="E292" s="12"/>
    </row>
    <row r="293" spans="1:5" x14ac:dyDescent="0.2">
      <c r="A293" s="27"/>
      <c r="B293" s="14"/>
      <c r="C293" s="12"/>
      <c r="D293" s="12"/>
      <c r="E293" s="12"/>
    </row>
    <row r="294" spans="1:5" x14ac:dyDescent="0.2">
      <c r="A294" s="27"/>
      <c r="B294" s="14"/>
      <c r="C294" s="12"/>
      <c r="D294" s="12"/>
      <c r="E294" s="12"/>
    </row>
    <row r="295" spans="1:5" x14ac:dyDescent="0.2">
      <c r="A295" s="27"/>
      <c r="B295" s="14"/>
      <c r="C295" s="12"/>
      <c r="D295" s="12"/>
      <c r="E295" s="12"/>
    </row>
    <row r="296" spans="1:5" x14ac:dyDescent="0.2">
      <c r="A296" s="27"/>
      <c r="B296" s="14"/>
      <c r="C296" s="12"/>
      <c r="D296" s="12"/>
      <c r="E296" s="12"/>
    </row>
    <row r="297" spans="1:5" x14ac:dyDescent="0.2">
      <c r="A297" s="27"/>
      <c r="B297" s="14"/>
      <c r="C297" s="12"/>
      <c r="D297" s="12"/>
      <c r="E297" s="12"/>
    </row>
    <row r="298" spans="1:5" x14ac:dyDescent="0.2">
      <c r="A298" s="27"/>
      <c r="B298" s="14"/>
      <c r="C298" s="12"/>
      <c r="D298" s="12"/>
      <c r="E298" s="12"/>
    </row>
    <row r="299" spans="1:5" x14ac:dyDescent="0.2">
      <c r="A299" s="27"/>
      <c r="B299" s="14"/>
      <c r="C299" s="12"/>
      <c r="D299" s="12"/>
      <c r="E299" s="12"/>
    </row>
    <row r="300" spans="1:5" x14ac:dyDescent="0.2">
      <c r="A300" s="7"/>
      <c r="B300" s="19"/>
      <c r="C300" s="22"/>
      <c r="D300" s="13"/>
      <c r="E300" s="13"/>
    </row>
    <row r="301" spans="1:5" x14ac:dyDescent="0.2">
      <c r="A301" s="7"/>
      <c r="B301" s="19"/>
      <c r="C301" s="22"/>
      <c r="D301" s="13"/>
      <c r="E301" s="13"/>
    </row>
    <row r="302" spans="1:5" x14ac:dyDescent="0.2">
      <c r="A302" s="7"/>
      <c r="B302" s="19"/>
      <c r="C302" s="22"/>
      <c r="D302" s="13"/>
      <c r="E302" s="13"/>
    </row>
    <row r="303" spans="1:5" x14ac:dyDescent="0.2">
      <c r="A303" s="7"/>
      <c r="B303" s="19"/>
      <c r="C303" s="22"/>
      <c r="D303" s="13"/>
      <c r="E303" s="13"/>
    </row>
    <row r="304" spans="1:5" x14ac:dyDescent="0.2">
      <c r="A304" s="7"/>
      <c r="B304" s="19"/>
      <c r="C304" s="22"/>
      <c r="D304" s="13"/>
      <c r="E304" s="13"/>
    </row>
    <row r="305" spans="1:10" x14ac:dyDescent="0.2">
      <c r="A305" s="7"/>
      <c r="B305" s="19"/>
      <c r="C305" s="22"/>
      <c r="D305" s="13"/>
      <c r="E305" s="13"/>
    </row>
    <row r="306" spans="1:10" x14ac:dyDescent="0.2">
      <c r="B306" s="20"/>
      <c r="D306" s="2"/>
      <c r="E306" s="2"/>
      <c r="F306" s="28"/>
      <c r="G306" s="35"/>
      <c r="H306" s="29"/>
      <c r="I306" s="31"/>
      <c r="J306" s="31"/>
    </row>
    <row r="311" spans="1:10" x14ac:dyDescent="0.2">
      <c r="G311" s="33"/>
    </row>
    <row r="313" spans="1:10" x14ac:dyDescent="0.2">
      <c r="G313" s="33"/>
    </row>
    <row r="319" spans="1:10" x14ac:dyDescent="0.2">
      <c r="G319" s="33"/>
    </row>
    <row r="333" spans="7:7" x14ac:dyDescent="0.2">
      <c r="G333" s="33"/>
    </row>
    <row r="335" spans="7:7" x14ac:dyDescent="0.2">
      <c r="G335" s="33"/>
    </row>
    <row r="336" spans="7:7" x14ac:dyDescent="0.2">
      <c r="G336" s="33"/>
    </row>
    <row r="338" spans="7:7" x14ac:dyDescent="0.2">
      <c r="G338" s="33"/>
    </row>
    <row r="344" spans="7:7" x14ac:dyDescent="0.2">
      <c r="G344" s="33"/>
    </row>
    <row r="353" spans="7:7" x14ac:dyDescent="0.2">
      <c r="G353" s="33"/>
    </row>
    <row r="356" spans="7:7" x14ac:dyDescent="0.2">
      <c r="G356" s="33"/>
    </row>
    <row r="357" spans="7:7" x14ac:dyDescent="0.2">
      <c r="G357" s="33"/>
    </row>
    <row r="359" spans="7:7" x14ac:dyDescent="0.2">
      <c r="G359" s="33"/>
    </row>
    <row r="360" spans="7:7" x14ac:dyDescent="0.2">
      <c r="G360" s="33"/>
    </row>
    <row r="361" spans="7:7" x14ac:dyDescent="0.2">
      <c r="G361" s="33"/>
    </row>
    <row r="363" spans="7:7" x14ac:dyDescent="0.2">
      <c r="G363" s="33"/>
    </row>
    <row r="365" spans="7:7" x14ac:dyDescent="0.2">
      <c r="G365" s="33"/>
    </row>
    <row r="368" spans="7:7" x14ac:dyDescent="0.2">
      <c r="G368" s="33"/>
    </row>
    <row r="370" spans="1:13" x14ac:dyDescent="0.2">
      <c r="G370" s="33"/>
    </row>
    <row r="371" spans="1:13" x14ac:dyDescent="0.2">
      <c r="G371" s="33"/>
    </row>
    <row r="379" spans="1:13" x14ac:dyDescent="0.2">
      <c r="G379" s="33"/>
    </row>
    <row r="380" spans="1:13" x14ac:dyDescent="0.2">
      <c r="G380" s="33"/>
    </row>
    <row r="381" spans="1:13" x14ac:dyDescent="0.2">
      <c r="A381" s="7"/>
      <c r="B381" s="19"/>
      <c r="C381" s="22"/>
      <c r="D381" s="13"/>
      <c r="E381" s="13"/>
      <c r="F381" s="15"/>
      <c r="M381" s="13"/>
    </row>
    <row r="383" spans="1:13" x14ac:dyDescent="0.2">
      <c r="G383" s="33"/>
    </row>
    <row r="384" spans="1:13" x14ac:dyDescent="0.2">
      <c r="G384" s="33"/>
    </row>
    <row r="385" spans="7:7" x14ac:dyDescent="0.2">
      <c r="G385" s="33"/>
    </row>
    <row r="386" spans="7:7" x14ac:dyDescent="0.2">
      <c r="G386" s="33"/>
    </row>
    <row r="388" spans="7:7" x14ac:dyDescent="0.2">
      <c r="G388" s="33"/>
    </row>
    <row r="389" spans="7:7" x14ac:dyDescent="0.2">
      <c r="G389" s="33"/>
    </row>
    <row r="392" spans="7:7" x14ac:dyDescent="0.2">
      <c r="G392" s="33"/>
    </row>
    <row r="394" spans="7:7" x14ac:dyDescent="0.2">
      <c r="G394" s="33"/>
    </row>
    <row r="395" spans="7:7" x14ac:dyDescent="0.2">
      <c r="G395" s="33"/>
    </row>
    <row r="396" spans="7:7" x14ac:dyDescent="0.2">
      <c r="G396" s="33"/>
    </row>
    <row r="399" spans="7:7" x14ac:dyDescent="0.2">
      <c r="G399" s="33"/>
    </row>
  </sheetData>
  <sortState ref="A5:Q115">
    <sortCondition ref="P5:P115"/>
  </sortState>
  <mergeCells count="1">
    <mergeCell ref="K1:N1"/>
  </mergeCells>
  <phoneticPr fontId="1" type="noConversion"/>
  <conditionalFormatting sqref="K5:N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K6:N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5:N11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Rittkarusell2013</vt:lpstr>
    </vt:vector>
  </TitlesOfParts>
  <Company>Halden Skiklubb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Steinar Mjølnerød</dc:creator>
  <cp:lastModifiedBy>Marius</cp:lastModifiedBy>
  <dcterms:created xsi:type="dcterms:W3CDTF">2009-05-26T08:51:33Z</dcterms:created>
  <dcterms:modified xsi:type="dcterms:W3CDTF">2014-06-18T20:12:58Z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